
<file path=[Content_Types].xml><?xml version="1.0" encoding="utf-8"?>
<Types xmlns="http://schemas.openxmlformats.org/package/2006/content-types">
  <Default Extension="xml" ContentType="application/xml"/>
  <Default Extension="jpeg" ContentType="image/jpeg"/>
  <Default Extension="rels" ContentType="application/vnd.openxmlformats-package.relationships+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4" Type="http://schemas.openxmlformats.org/officeDocument/2006/relationships/extended-properties" Target="docProps/app.xml"/><Relationship Id="rId1" Type="http://schemas.openxmlformats.org/officeDocument/2006/relationships/officeDocument" Target="xl/workbook.xml"/><Relationship Id="rId2" Type="http://schemas.openxmlformats.org/package/2006/relationships/metadata/thumbnail" Target="docProps/thumbnail.jpeg"/></Relationships>
</file>

<file path=xl/workbook.xml><?xml version="1.0" encoding="utf-8"?>
<workbook xmlns="http://schemas.openxmlformats.org/spreadsheetml/2006/main" xmlns:r="http://schemas.openxmlformats.org/officeDocument/2006/relationships">
  <fileVersion appName="xl" lastEdited="5" lowestEdited="5" rupBuild="22202"/>
  <workbookPr showInkAnnotation="0" autoCompressPictures="0"/>
  <bookViews>
    <workbookView xWindow="28520" yWindow="-820" windowWidth="25360" windowHeight="14720" tabRatio="500"/>
  </bookViews>
  <sheets>
    <sheet name="Tour Rankings-Comp" sheetId="1" r:id="rId1"/>
    <sheet name="Tour Rankings-Rec" sheetId="18" r:id="rId2"/>
    <sheet name="WCC Doubles" sheetId="11" r:id="rId3"/>
    <sheet name="WCC Singles" sheetId="16" r:id="rId4"/>
    <sheet name="Turtle Island" sheetId="17" r:id="rId5"/>
    <sheet name="Owen Sound" sheetId="4" r:id="rId6"/>
    <sheet name="ODCC" sheetId="12" r:id="rId7"/>
    <sheet name="Hamilton" sheetId="6" r:id="rId8"/>
    <sheet name="Points Model" sheetId="21" r:id="rId9"/>
  </sheets>
  <definedNames>
    <definedName name="_xlnm._FilterDatabase" localSheetId="0" hidden="1">'Tour Rankings-Comp'!$A$4:$AH$4</definedName>
    <definedName name="_xlnm._FilterDatabase" localSheetId="1" hidden="1">'Tour Rankings-Rec'!$A$4:$AH$4</definedName>
  </definedNames>
  <calcPr calcId="140000" concurrentCalc="0"/>
  <extLst>
    <ext xmlns:mx="http://schemas.microsoft.com/office/mac/excel/2008/main" uri="{7523E5D3-25F3-A5E0-1632-64F254C22452}">
      <mx:ArchID Flags="2"/>
    </ext>
  </extLst>
</workbook>
</file>

<file path=xl/calcChain.xml><?xml version="1.0" encoding="utf-8"?>
<calcChain xmlns="http://schemas.openxmlformats.org/spreadsheetml/2006/main">
  <c r="B62" i="6" l="1"/>
  <c r="B61" i="6"/>
  <c r="B60" i="6"/>
  <c r="B59" i="6"/>
  <c r="B58" i="6"/>
  <c r="G15" i="6"/>
  <c r="G14" i="6"/>
  <c r="G13" i="6"/>
  <c r="G12" i="6"/>
  <c r="G11" i="6"/>
  <c r="G10" i="6"/>
  <c r="G9" i="6"/>
  <c r="G8" i="6"/>
  <c r="G7" i="6"/>
  <c r="G6" i="6"/>
  <c r="H18" i="12"/>
  <c r="G18" i="12"/>
  <c r="H17" i="12"/>
  <c r="G17" i="12"/>
  <c r="H16" i="12"/>
  <c r="G16" i="12"/>
  <c r="H15" i="12"/>
  <c r="G15" i="12"/>
  <c r="H14" i="12"/>
  <c r="G14" i="12"/>
  <c r="H13" i="12"/>
  <c r="G13" i="12"/>
  <c r="H12" i="12"/>
  <c r="G12" i="12"/>
  <c r="H11" i="12"/>
  <c r="G11" i="12"/>
  <c r="H10" i="12"/>
  <c r="G10" i="12"/>
  <c r="H9" i="12"/>
  <c r="G9" i="12"/>
  <c r="H8" i="12"/>
  <c r="G8" i="12"/>
  <c r="H7" i="12"/>
  <c r="G7" i="12"/>
  <c r="H6" i="12"/>
  <c r="G6" i="12"/>
  <c r="H5" i="12"/>
  <c r="G5" i="12"/>
  <c r="C240" i="18"/>
  <c r="L240" i="18"/>
  <c r="K240" i="18"/>
  <c r="C239" i="18"/>
  <c r="L239" i="18"/>
  <c r="K239" i="18"/>
  <c r="C238" i="18"/>
  <c r="L238" i="18"/>
  <c r="K238" i="18"/>
  <c r="C237" i="18"/>
  <c r="L237" i="18"/>
  <c r="K237" i="18"/>
  <c r="C236" i="18"/>
  <c r="L236" i="18"/>
  <c r="K236" i="18"/>
  <c r="C235" i="18"/>
  <c r="L235" i="18"/>
  <c r="K235" i="18"/>
  <c r="C234" i="18"/>
  <c r="L234" i="18"/>
  <c r="K234" i="18"/>
  <c r="C233" i="18"/>
  <c r="L233" i="18"/>
  <c r="K233" i="18"/>
  <c r="C232" i="18"/>
  <c r="L232" i="18"/>
  <c r="K232" i="18"/>
  <c r="C231" i="18"/>
  <c r="L231" i="18"/>
  <c r="K231" i="18"/>
  <c r="C230" i="18"/>
  <c r="L230" i="18"/>
  <c r="K230" i="18"/>
  <c r="C229" i="18"/>
  <c r="L229" i="18"/>
  <c r="K229" i="18"/>
  <c r="C228" i="18"/>
  <c r="L228" i="18"/>
  <c r="K228" i="18"/>
  <c r="C227" i="18"/>
  <c r="L227" i="18"/>
  <c r="K227" i="18"/>
  <c r="C226" i="18"/>
  <c r="L226" i="18"/>
  <c r="K226" i="18"/>
  <c r="C225" i="18"/>
  <c r="L225" i="18"/>
  <c r="K225" i="18"/>
  <c r="C224" i="18"/>
  <c r="L224" i="18"/>
  <c r="K224" i="18"/>
  <c r="C223" i="18"/>
  <c r="L223" i="18"/>
  <c r="K223" i="18"/>
  <c r="C222" i="18"/>
  <c r="L222" i="18"/>
  <c r="K222" i="18"/>
  <c r="C221" i="18"/>
  <c r="L221" i="18"/>
  <c r="K221" i="18"/>
  <c r="C220" i="18"/>
  <c r="L220" i="18"/>
  <c r="K220" i="18"/>
  <c r="C219" i="18"/>
  <c r="L219" i="18"/>
  <c r="K219" i="18"/>
  <c r="C218" i="18"/>
  <c r="L218" i="18"/>
  <c r="K218" i="18"/>
  <c r="C217" i="18"/>
  <c r="L217" i="18"/>
  <c r="K217" i="18"/>
  <c r="C216" i="18"/>
  <c r="L216" i="18"/>
  <c r="K216" i="18"/>
  <c r="C215" i="18"/>
  <c r="L215" i="18"/>
  <c r="K215" i="18"/>
  <c r="C214" i="18"/>
  <c r="L214" i="18"/>
  <c r="K214" i="18"/>
  <c r="C213" i="18"/>
  <c r="L213" i="18"/>
  <c r="K213" i="18"/>
  <c r="C212" i="18"/>
  <c r="L212" i="18"/>
  <c r="K212" i="18"/>
  <c r="C211" i="18"/>
  <c r="L211" i="18"/>
  <c r="K211" i="18"/>
  <c r="C210" i="18"/>
  <c r="L210" i="18"/>
  <c r="K210" i="18"/>
  <c r="C209" i="18"/>
  <c r="L209" i="18"/>
  <c r="K209" i="18"/>
  <c r="C208" i="18"/>
  <c r="L208" i="18"/>
  <c r="K208" i="18"/>
  <c r="C207" i="18"/>
  <c r="L207" i="18"/>
  <c r="K207" i="18"/>
  <c r="C206" i="18"/>
  <c r="L206" i="18"/>
  <c r="K206" i="18"/>
  <c r="C205" i="18"/>
  <c r="L205" i="18"/>
  <c r="K205" i="18"/>
  <c r="C204" i="18"/>
  <c r="L204" i="18"/>
  <c r="K204" i="18"/>
  <c r="C203" i="18"/>
  <c r="L203" i="18"/>
  <c r="K203" i="18"/>
  <c r="C202" i="18"/>
  <c r="L202" i="18"/>
  <c r="K202" i="18"/>
  <c r="C201" i="18"/>
  <c r="L201" i="18"/>
  <c r="K201" i="18"/>
  <c r="C200" i="18"/>
  <c r="L200" i="18"/>
  <c r="K200" i="18"/>
  <c r="C199" i="18"/>
  <c r="L199" i="18"/>
  <c r="K199" i="18"/>
  <c r="C198" i="18"/>
  <c r="L198" i="18"/>
  <c r="K198" i="18"/>
  <c r="C197" i="18"/>
  <c r="L197" i="18"/>
  <c r="K197" i="18"/>
  <c r="C196" i="18"/>
  <c r="L196" i="18"/>
  <c r="K196" i="18"/>
  <c r="C195" i="18"/>
  <c r="L195" i="18"/>
  <c r="K195" i="18"/>
  <c r="C194" i="18"/>
  <c r="L194" i="18"/>
  <c r="K194" i="18"/>
  <c r="C193" i="18"/>
  <c r="L193" i="18"/>
  <c r="K193" i="18"/>
  <c r="C192" i="18"/>
  <c r="L192" i="18"/>
  <c r="K192" i="18"/>
  <c r="C191" i="18"/>
  <c r="L191" i="18"/>
  <c r="K191" i="18"/>
  <c r="C190" i="18"/>
  <c r="L190" i="18"/>
  <c r="K190" i="18"/>
  <c r="C189" i="18"/>
  <c r="L189" i="18"/>
  <c r="K189" i="18"/>
  <c r="C188" i="18"/>
  <c r="L188" i="18"/>
  <c r="K188" i="18"/>
  <c r="C187" i="18"/>
  <c r="L187" i="18"/>
  <c r="K187" i="18"/>
  <c r="C186" i="18"/>
  <c r="L186" i="18"/>
  <c r="K186" i="18"/>
  <c r="C185" i="18"/>
  <c r="L185" i="18"/>
  <c r="K185" i="18"/>
  <c r="C184" i="18"/>
  <c r="L184" i="18"/>
  <c r="K184" i="18"/>
  <c r="C183" i="18"/>
  <c r="L183" i="18"/>
  <c r="K183" i="18"/>
  <c r="C182" i="18"/>
  <c r="L182" i="18"/>
  <c r="K182" i="18"/>
  <c r="C181" i="18"/>
  <c r="L181" i="18"/>
  <c r="K181" i="18"/>
  <c r="C180" i="18"/>
  <c r="L180" i="18"/>
  <c r="K180" i="18"/>
  <c r="C179" i="18"/>
  <c r="L179" i="18"/>
  <c r="K179" i="18"/>
  <c r="C178" i="18"/>
  <c r="L178" i="18"/>
  <c r="K178" i="18"/>
  <c r="C177" i="18"/>
  <c r="L177" i="18"/>
  <c r="K177" i="18"/>
  <c r="C176" i="18"/>
  <c r="L176" i="18"/>
  <c r="K176" i="18"/>
  <c r="C175" i="18"/>
  <c r="L175" i="18"/>
  <c r="K175" i="18"/>
  <c r="C174" i="18"/>
  <c r="L174" i="18"/>
  <c r="K174" i="18"/>
  <c r="C173" i="18"/>
  <c r="L173" i="18"/>
  <c r="K173" i="18"/>
  <c r="C172" i="18"/>
  <c r="L172" i="18"/>
  <c r="K172" i="18"/>
  <c r="C171" i="18"/>
  <c r="L171" i="18"/>
  <c r="K171" i="18"/>
  <c r="C170" i="18"/>
  <c r="L170" i="18"/>
  <c r="K170" i="18"/>
  <c r="C169" i="18"/>
  <c r="L169" i="18"/>
  <c r="K169" i="18"/>
  <c r="C168" i="18"/>
  <c r="L168" i="18"/>
  <c r="K168" i="18"/>
  <c r="C167" i="18"/>
  <c r="L167" i="18"/>
  <c r="K167" i="18"/>
  <c r="C166" i="18"/>
  <c r="L166" i="18"/>
  <c r="K166" i="18"/>
  <c r="C165" i="18"/>
  <c r="L165" i="18"/>
  <c r="K165" i="18"/>
  <c r="C164" i="18"/>
  <c r="L164" i="18"/>
  <c r="K164" i="18"/>
  <c r="C163" i="18"/>
  <c r="L163" i="18"/>
  <c r="K163" i="18"/>
  <c r="C162" i="18"/>
  <c r="L162" i="18"/>
  <c r="K162" i="18"/>
  <c r="C161" i="18"/>
  <c r="L161" i="18"/>
  <c r="K161" i="18"/>
  <c r="C160" i="18"/>
  <c r="L160" i="18"/>
  <c r="K160" i="18"/>
  <c r="C159" i="18"/>
  <c r="L159" i="18"/>
  <c r="K159" i="18"/>
  <c r="C158" i="18"/>
  <c r="L158" i="18"/>
  <c r="K158" i="18"/>
  <c r="C157" i="18"/>
  <c r="L157" i="18"/>
  <c r="K157" i="18"/>
  <c r="C156" i="18"/>
  <c r="L156" i="18"/>
  <c r="K156" i="18"/>
  <c r="C155" i="18"/>
  <c r="L155" i="18"/>
  <c r="K155" i="18"/>
  <c r="C154" i="18"/>
  <c r="L154" i="18"/>
  <c r="K154" i="18"/>
  <c r="C153" i="18"/>
  <c r="L153" i="18"/>
  <c r="K153" i="18"/>
  <c r="C152" i="18"/>
  <c r="L152" i="18"/>
  <c r="K152" i="18"/>
  <c r="C151" i="18"/>
  <c r="L151" i="18"/>
  <c r="K151" i="18"/>
  <c r="C150" i="18"/>
  <c r="L150" i="18"/>
  <c r="K150" i="18"/>
  <c r="C149" i="18"/>
  <c r="L149" i="18"/>
  <c r="K149" i="18"/>
  <c r="C148" i="18"/>
  <c r="L148" i="18"/>
  <c r="K148" i="18"/>
  <c r="C147" i="18"/>
  <c r="L147" i="18"/>
  <c r="K147" i="18"/>
  <c r="C146" i="18"/>
  <c r="L146" i="18"/>
  <c r="K146" i="18"/>
  <c r="C145" i="18"/>
  <c r="L145" i="18"/>
  <c r="K145" i="18"/>
  <c r="C144" i="18"/>
  <c r="L144" i="18"/>
  <c r="K144" i="18"/>
  <c r="C143" i="18"/>
  <c r="L143" i="18"/>
  <c r="K143" i="18"/>
  <c r="C142" i="18"/>
  <c r="L142" i="18"/>
  <c r="K142" i="18"/>
  <c r="C141" i="18"/>
  <c r="L141" i="18"/>
  <c r="K141" i="18"/>
  <c r="C140" i="18"/>
  <c r="L140" i="18"/>
  <c r="K140" i="18"/>
  <c r="C139" i="18"/>
  <c r="L139" i="18"/>
  <c r="K139" i="18"/>
  <c r="C138" i="18"/>
  <c r="L138" i="18"/>
  <c r="K138" i="18"/>
  <c r="C137" i="18"/>
  <c r="L137" i="18"/>
  <c r="K137" i="18"/>
  <c r="C136" i="18"/>
  <c r="L136" i="18"/>
  <c r="K136" i="18"/>
  <c r="C135" i="18"/>
  <c r="L135" i="18"/>
  <c r="K135" i="18"/>
  <c r="C134" i="18"/>
  <c r="L134" i="18"/>
  <c r="K134" i="18"/>
  <c r="C133" i="18"/>
  <c r="L133" i="18"/>
  <c r="K133" i="18"/>
  <c r="C132" i="18"/>
  <c r="L132" i="18"/>
  <c r="K132" i="18"/>
  <c r="C131" i="18"/>
  <c r="L131" i="18"/>
  <c r="K131" i="18"/>
  <c r="C130" i="18"/>
  <c r="L130" i="18"/>
  <c r="K130" i="18"/>
  <c r="C129" i="18"/>
  <c r="L129" i="18"/>
  <c r="K129" i="18"/>
  <c r="C128" i="18"/>
  <c r="L128" i="18"/>
  <c r="K128" i="18"/>
  <c r="C127" i="18"/>
  <c r="L127" i="18"/>
  <c r="K127" i="18"/>
  <c r="C126" i="18"/>
  <c r="L126" i="18"/>
  <c r="K126" i="18"/>
  <c r="C125" i="18"/>
  <c r="L125" i="18"/>
  <c r="K125" i="18"/>
  <c r="C124" i="18"/>
  <c r="L124" i="18"/>
  <c r="K124" i="18"/>
  <c r="C123" i="18"/>
  <c r="L123" i="18"/>
  <c r="K123" i="18"/>
  <c r="C122" i="18"/>
  <c r="L122" i="18"/>
  <c r="K122" i="18"/>
  <c r="C121" i="18"/>
  <c r="L121" i="18"/>
  <c r="K121" i="18"/>
  <c r="C120" i="18"/>
  <c r="L120" i="18"/>
  <c r="K120" i="18"/>
  <c r="C119" i="18"/>
  <c r="L119" i="18"/>
  <c r="K119" i="18"/>
  <c r="C118" i="18"/>
  <c r="L118" i="18"/>
  <c r="K118" i="18"/>
  <c r="C117" i="18"/>
  <c r="L117" i="18"/>
  <c r="K117" i="18"/>
  <c r="C116" i="18"/>
  <c r="L116" i="18"/>
  <c r="K116" i="18"/>
  <c r="C115" i="18"/>
  <c r="L115" i="18"/>
  <c r="K115" i="18"/>
  <c r="C114" i="18"/>
  <c r="L114" i="18"/>
  <c r="K114" i="18"/>
  <c r="C113" i="18"/>
  <c r="L113" i="18"/>
  <c r="K113" i="18"/>
  <c r="C112" i="18"/>
  <c r="L112" i="18"/>
  <c r="K112" i="18"/>
  <c r="C111" i="18"/>
  <c r="L111" i="18"/>
  <c r="K111" i="18"/>
  <c r="C110" i="18"/>
  <c r="L110" i="18"/>
  <c r="K110" i="18"/>
  <c r="C109" i="18"/>
  <c r="L109" i="18"/>
  <c r="K109" i="18"/>
  <c r="C108" i="18"/>
  <c r="L108" i="18"/>
  <c r="K108" i="18"/>
  <c r="C107" i="18"/>
  <c r="L107" i="18"/>
  <c r="K107" i="18"/>
  <c r="C106" i="18"/>
  <c r="L106" i="18"/>
  <c r="K106" i="18"/>
  <c r="C105" i="18"/>
  <c r="L105" i="18"/>
  <c r="K105" i="18"/>
  <c r="C104" i="18"/>
  <c r="L104" i="18"/>
  <c r="K104" i="18"/>
  <c r="C103" i="18"/>
  <c r="L103" i="18"/>
  <c r="K103" i="18"/>
  <c r="C102" i="18"/>
  <c r="L102" i="18"/>
  <c r="K102" i="18"/>
  <c r="C101" i="18"/>
  <c r="L101" i="18"/>
  <c r="K101" i="18"/>
  <c r="C100" i="18"/>
  <c r="L100" i="18"/>
  <c r="K100" i="18"/>
  <c r="C99" i="18"/>
  <c r="L99" i="18"/>
  <c r="K99" i="18"/>
  <c r="C98" i="18"/>
  <c r="L98" i="18"/>
  <c r="K98" i="18"/>
  <c r="C97" i="18"/>
  <c r="L97" i="18"/>
  <c r="K97" i="18"/>
  <c r="C96" i="18"/>
  <c r="L96" i="18"/>
  <c r="K96" i="18"/>
  <c r="C95" i="18"/>
  <c r="L95" i="18"/>
  <c r="K95" i="18"/>
  <c r="C94" i="18"/>
  <c r="L94" i="18"/>
  <c r="K94" i="18"/>
  <c r="C93" i="18"/>
  <c r="L93" i="18"/>
  <c r="K93" i="18"/>
  <c r="C92" i="18"/>
  <c r="L92" i="18"/>
  <c r="K92" i="18"/>
  <c r="C91" i="18"/>
  <c r="L91" i="18"/>
  <c r="K91" i="18"/>
  <c r="C90" i="18"/>
  <c r="L90" i="18"/>
  <c r="K90" i="18"/>
  <c r="C89" i="18"/>
  <c r="L89" i="18"/>
  <c r="K89" i="18"/>
  <c r="C88" i="18"/>
  <c r="L88" i="18"/>
  <c r="K88" i="18"/>
  <c r="C87" i="18"/>
  <c r="L87" i="18"/>
  <c r="K87" i="18"/>
  <c r="C86" i="18"/>
  <c r="L86" i="18"/>
  <c r="K86" i="18"/>
  <c r="C85" i="18"/>
  <c r="L85" i="18"/>
  <c r="K85" i="18"/>
  <c r="C84" i="18"/>
  <c r="L84" i="18"/>
  <c r="K84" i="18"/>
  <c r="C83" i="18"/>
  <c r="L83" i="18"/>
  <c r="K83" i="18"/>
  <c r="C82" i="18"/>
  <c r="L82" i="18"/>
  <c r="K82" i="18"/>
  <c r="C81" i="18"/>
  <c r="L81" i="18"/>
  <c r="K81" i="18"/>
  <c r="C80" i="18"/>
  <c r="L80" i="18"/>
  <c r="K80" i="18"/>
  <c r="C79" i="18"/>
  <c r="L79" i="18"/>
  <c r="K79" i="18"/>
  <c r="C78" i="18"/>
  <c r="L78" i="18"/>
  <c r="K78" i="18"/>
  <c r="C77" i="18"/>
  <c r="L77" i="18"/>
  <c r="K77" i="18"/>
  <c r="C76" i="18"/>
  <c r="L76" i="18"/>
  <c r="K76" i="18"/>
  <c r="C75" i="18"/>
  <c r="L75" i="18"/>
  <c r="K75" i="18"/>
  <c r="C74" i="18"/>
  <c r="L74" i="18"/>
  <c r="K74" i="18"/>
  <c r="C73" i="18"/>
  <c r="L73" i="18"/>
  <c r="K73" i="18"/>
  <c r="C72" i="18"/>
  <c r="L72" i="18"/>
  <c r="K72" i="18"/>
  <c r="C71" i="18"/>
  <c r="L71" i="18"/>
  <c r="K71" i="18"/>
  <c r="C70" i="18"/>
  <c r="L70" i="18"/>
  <c r="K70" i="18"/>
  <c r="C69" i="18"/>
  <c r="L69" i="18"/>
  <c r="K69" i="18"/>
  <c r="C68" i="18"/>
  <c r="L68" i="18"/>
  <c r="K68" i="18"/>
  <c r="C67" i="18"/>
  <c r="L67" i="18"/>
  <c r="K67" i="18"/>
  <c r="C66" i="18"/>
  <c r="L66" i="18"/>
  <c r="K66" i="18"/>
  <c r="C65" i="18"/>
  <c r="L65" i="18"/>
  <c r="K65" i="18"/>
  <c r="C64" i="18"/>
  <c r="L64" i="18"/>
  <c r="K64" i="18"/>
  <c r="C63" i="18"/>
  <c r="L63" i="18"/>
  <c r="K63" i="18"/>
  <c r="C62" i="18"/>
  <c r="L62" i="18"/>
  <c r="K62" i="18"/>
  <c r="C61" i="18"/>
  <c r="L61" i="18"/>
  <c r="K61" i="18"/>
  <c r="C60" i="18"/>
  <c r="L60" i="18"/>
  <c r="K60" i="18"/>
  <c r="C59" i="18"/>
  <c r="L59" i="18"/>
  <c r="K59" i="18"/>
  <c r="C58" i="18"/>
  <c r="L58" i="18"/>
  <c r="K58" i="18"/>
  <c r="C57" i="18"/>
  <c r="L57" i="18"/>
  <c r="K57" i="18"/>
  <c r="C56" i="18"/>
  <c r="L56" i="18"/>
  <c r="K56" i="18"/>
  <c r="C55" i="18"/>
  <c r="L55" i="18"/>
  <c r="K55" i="18"/>
  <c r="C54" i="18"/>
  <c r="L54" i="18"/>
  <c r="K54" i="18"/>
  <c r="C53" i="18"/>
  <c r="L53" i="18"/>
  <c r="K53" i="18"/>
  <c r="C52" i="18"/>
  <c r="L52" i="18"/>
  <c r="K52" i="18"/>
  <c r="C51" i="18"/>
  <c r="L51" i="18"/>
  <c r="K51" i="18"/>
  <c r="C50" i="18"/>
  <c r="L50" i="18"/>
  <c r="K50" i="18"/>
  <c r="C49" i="18"/>
  <c r="L49" i="18"/>
  <c r="K49" i="18"/>
  <c r="C48" i="18"/>
  <c r="L48" i="18"/>
  <c r="K48" i="18"/>
  <c r="C47" i="18"/>
  <c r="L47" i="18"/>
  <c r="K47" i="18"/>
  <c r="C46" i="18"/>
  <c r="L46" i="18"/>
  <c r="K46" i="18"/>
  <c r="C45" i="18"/>
  <c r="L45" i="18"/>
  <c r="K45" i="18"/>
  <c r="C44" i="18"/>
  <c r="L44" i="18"/>
  <c r="K44" i="18"/>
  <c r="C43" i="18"/>
  <c r="L43" i="18"/>
  <c r="K43" i="18"/>
  <c r="C42" i="18"/>
  <c r="L42" i="18"/>
  <c r="K42" i="18"/>
  <c r="C41" i="18"/>
  <c r="L41" i="18"/>
  <c r="K41" i="18"/>
  <c r="C40" i="18"/>
  <c r="L40" i="18"/>
  <c r="K40" i="18"/>
  <c r="C39" i="18"/>
  <c r="L39" i="18"/>
  <c r="K39" i="18"/>
  <c r="C38" i="18"/>
  <c r="L38" i="18"/>
  <c r="K38" i="18"/>
  <c r="C37" i="18"/>
  <c r="L37" i="18"/>
  <c r="K37" i="18"/>
  <c r="C36" i="18"/>
  <c r="L36" i="18"/>
  <c r="K36" i="18"/>
  <c r="C35" i="18"/>
  <c r="L35" i="18"/>
  <c r="K35" i="18"/>
  <c r="C34" i="18"/>
  <c r="L34" i="18"/>
  <c r="K34" i="18"/>
  <c r="C33" i="18"/>
  <c r="L33" i="18"/>
  <c r="K33" i="18"/>
  <c r="C32" i="18"/>
  <c r="L32" i="18"/>
  <c r="K32" i="18"/>
  <c r="C31" i="18"/>
  <c r="L31" i="18"/>
  <c r="K31" i="18"/>
  <c r="C30" i="18"/>
  <c r="L30" i="18"/>
  <c r="K30" i="18"/>
  <c r="C29" i="18"/>
  <c r="L29" i="18"/>
  <c r="K29" i="18"/>
  <c r="C28" i="18"/>
  <c r="L28" i="18"/>
  <c r="K28" i="18"/>
  <c r="C27" i="18"/>
  <c r="L27" i="18"/>
  <c r="K27" i="18"/>
  <c r="C26" i="18"/>
  <c r="L26" i="18"/>
  <c r="K26" i="18"/>
  <c r="C25" i="18"/>
  <c r="L25" i="18"/>
  <c r="K25" i="18"/>
  <c r="C24" i="18"/>
  <c r="L24" i="18"/>
  <c r="K24" i="18"/>
  <c r="C23" i="18"/>
  <c r="L23" i="18"/>
  <c r="K23" i="18"/>
  <c r="C22" i="18"/>
  <c r="L22" i="18"/>
  <c r="K22" i="18"/>
  <c r="C21" i="18"/>
  <c r="L21" i="18"/>
  <c r="K21" i="18"/>
  <c r="C20" i="18"/>
  <c r="L20" i="18"/>
  <c r="K20" i="18"/>
  <c r="C19" i="18"/>
  <c r="L19" i="18"/>
  <c r="K19" i="18"/>
  <c r="C18" i="18"/>
  <c r="L18" i="18"/>
  <c r="K18" i="18"/>
  <c r="C17" i="18"/>
  <c r="L17" i="18"/>
  <c r="K17" i="18"/>
  <c r="C16" i="18"/>
  <c r="L16" i="18"/>
  <c r="K16" i="18"/>
  <c r="C15" i="18"/>
  <c r="L15" i="18"/>
  <c r="K15" i="18"/>
  <c r="C14" i="18"/>
  <c r="L14" i="18"/>
  <c r="K14" i="18"/>
  <c r="C13" i="18"/>
  <c r="L13" i="18"/>
  <c r="K13" i="18"/>
  <c r="C12" i="18"/>
  <c r="L12" i="18"/>
  <c r="K12" i="18"/>
  <c r="C11" i="18"/>
  <c r="L11" i="18"/>
  <c r="K11" i="18"/>
  <c r="C10" i="18"/>
  <c r="L10" i="18"/>
  <c r="K10" i="18"/>
  <c r="C9" i="18"/>
  <c r="L9" i="18"/>
  <c r="K9" i="18"/>
  <c r="C8" i="18"/>
  <c r="L8" i="18"/>
  <c r="K8" i="18"/>
  <c r="C7" i="18"/>
  <c r="L7" i="18"/>
  <c r="K7" i="18"/>
  <c r="C6" i="18"/>
  <c r="L6" i="18"/>
  <c r="K6" i="18"/>
  <c r="C5" i="18"/>
  <c r="L5" i="18"/>
  <c r="K5" i="18"/>
  <c r="C180" i="1"/>
  <c r="O180" i="1"/>
  <c r="N180" i="1"/>
  <c r="C179" i="1"/>
  <c r="O179" i="1"/>
  <c r="N179" i="1"/>
  <c r="C178" i="1"/>
  <c r="O178" i="1"/>
  <c r="N178" i="1"/>
  <c r="C177" i="1"/>
  <c r="O177" i="1"/>
  <c r="N177" i="1"/>
  <c r="C176" i="1"/>
  <c r="O176" i="1"/>
  <c r="N176" i="1"/>
  <c r="C175" i="1"/>
  <c r="O175" i="1"/>
  <c r="N175" i="1"/>
  <c r="C174" i="1"/>
  <c r="O174" i="1"/>
  <c r="N174" i="1"/>
  <c r="C173" i="1"/>
  <c r="O173" i="1"/>
  <c r="N173" i="1"/>
  <c r="C172" i="1"/>
  <c r="O172" i="1"/>
  <c r="N172" i="1"/>
  <c r="C171" i="1"/>
  <c r="O171" i="1"/>
  <c r="N171" i="1"/>
  <c r="C170" i="1"/>
  <c r="O170" i="1"/>
  <c r="N170" i="1"/>
  <c r="C169" i="1"/>
  <c r="O169" i="1"/>
  <c r="N169" i="1"/>
  <c r="C168" i="1"/>
  <c r="O168" i="1"/>
  <c r="N168" i="1"/>
  <c r="C167" i="1"/>
  <c r="O167" i="1"/>
  <c r="N167" i="1"/>
  <c r="C166" i="1"/>
  <c r="O166" i="1"/>
  <c r="N166" i="1"/>
  <c r="C165" i="1"/>
  <c r="O165" i="1"/>
  <c r="N165" i="1"/>
  <c r="C164" i="1"/>
  <c r="O164" i="1"/>
  <c r="N164" i="1"/>
  <c r="C163" i="1"/>
  <c r="O163" i="1"/>
  <c r="N163" i="1"/>
  <c r="C162" i="1"/>
  <c r="O162" i="1"/>
  <c r="N162" i="1"/>
  <c r="C161" i="1"/>
  <c r="O161" i="1"/>
  <c r="N161" i="1"/>
  <c r="C160" i="1"/>
  <c r="O160" i="1"/>
  <c r="N160" i="1"/>
  <c r="C159" i="1"/>
  <c r="O159" i="1"/>
  <c r="N159" i="1"/>
  <c r="C158" i="1"/>
  <c r="O158" i="1"/>
  <c r="N158" i="1"/>
  <c r="C157" i="1"/>
  <c r="O157" i="1"/>
  <c r="N157" i="1"/>
  <c r="C156" i="1"/>
  <c r="O156" i="1"/>
  <c r="N156" i="1"/>
  <c r="C155" i="1"/>
  <c r="O155" i="1"/>
  <c r="N155" i="1"/>
  <c r="C154" i="1"/>
  <c r="O154" i="1"/>
  <c r="N154" i="1"/>
  <c r="C153" i="1"/>
  <c r="O153" i="1"/>
  <c r="N153" i="1"/>
  <c r="C152" i="1"/>
  <c r="O152" i="1"/>
  <c r="N152" i="1"/>
  <c r="C151" i="1"/>
  <c r="O151" i="1"/>
  <c r="N151" i="1"/>
  <c r="C150" i="1"/>
  <c r="O150" i="1"/>
  <c r="N150" i="1"/>
  <c r="C149" i="1"/>
  <c r="O149" i="1"/>
  <c r="N149" i="1"/>
  <c r="C148" i="1"/>
  <c r="O148" i="1"/>
  <c r="N148" i="1"/>
  <c r="C147" i="1"/>
  <c r="O147" i="1"/>
  <c r="N147" i="1"/>
  <c r="C146" i="1"/>
  <c r="O146" i="1"/>
  <c r="N146" i="1"/>
  <c r="C145" i="1"/>
  <c r="O145" i="1"/>
  <c r="N145" i="1"/>
  <c r="C144" i="1"/>
  <c r="O144" i="1"/>
  <c r="N144" i="1"/>
  <c r="C143" i="1"/>
  <c r="O143" i="1"/>
  <c r="N143" i="1"/>
  <c r="C142" i="1"/>
  <c r="O142" i="1"/>
  <c r="N142" i="1"/>
  <c r="C141" i="1"/>
  <c r="O141" i="1"/>
  <c r="N141" i="1"/>
  <c r="C140" i="1"/>
  <c r="O140" i="1"/>
  <c r="N140" i="1"/>
  <c r="C139" i="1"/>
  <c r="O139" i="1"/>
  <c r="N139" i="1"/>
  <c r="C138" i="1"/>
  <c r="O138" i="1"/>
  <c r="N138" i="1"/>
  <c r="C137" i="1"/>
  <c r="O137" i="1"/>
  <c r="N137" i="1"/>
  <c r="C136" i="1"/>
  <c r="O136" i="1"/>
  <c r="N136" i="1"/>
  <c r="C135" i="1"/>
  <c r="O135" i="1"/>
  <c r="N135" i="1"/>
  <c r="C134" i="1"/>
  <c r="O134" i="1"/>
  <c r="N134" i="1"/>
  <c r="C133" i="1"/>
  <c r="O133" i="1"/>
  <c r="N133" i="1"/>
  <c r="C132" i="1"/>
  <c r="O132" i="1"/>
  <c r="N132" i="1"/>
  <c r="C131" i="1"/>
  <c r="O131" i="1"/>
  <c r="N131" i="1"/>
  <c r="C130" i="1"/>
  <c r="O130" i="1"/>
  <c r="N130" i="1"/>
  <c r="C129" i="1"/>
  <c r="O129" i="1"/>
  <c r="N129" i="1"/>
  <c r="C128" i="1"/>
  <c r="O128" i="1"/>
  <c r="N128" i="1"/>
  <c r="C127" i="1"/>
  <c r="O127" i="1"/>
  <c r="N127" i="1"/>
  <c r="C126" i="1"/>
  <c r="O126" i="1"/>
  <c r="N126" i="1"/>
  <c r="C125" i="1"/>
  <c r="O125" i="1"/>
  <c r="N125" i="1"/>
  <c r="C124" i="1"/>
  <c r="O124" i="1"/>
  <c r="N124" i="1"/>
  <c r="C123" i="1"/>
  <c r="O123" i="1"/>
  <c r="N123" i="1"/>
  <c r="C122" i="1"/>
  <c r="O122" i="1"/>
  <c r="N122" i="1"/>
  <c r="C121" i="1"/>
  <c r="O121" i="1"/>
  <c r="N121" i="1"/>
  <c r="C120" i="1"/>
  <c r="O120" i="1"/>
  <c r="N120" i="1"/>
  <c r="C119" i="1"/>
  <c r="O119" i="1"/>
  <c r="N119" i="1"/>
  <c r="C118" i="1"/>
  <c r="O118" i="1"/>
  <c r="N118" i="1"/>
  <c r="C117" i="1"/>
  <c r="O117" i="1"/>
  <c r="N117" i="1"/>
  <c r="C116" i="1"/>
  <c r="O116" i="1"/>
  <c r="N116" i="1"/>
  <c r="C115" i="1"/>
  <c r="O115" i="1"/>
  <c r="N115" i="1"/>
  <c r="C114" i="1"/>
  <c r="O114" i="1"/>
  <c r="N114" i="1"/>
  <c r="C113" i="1"/>
  <c r="O113" i="1"/>
  <c r="N113" i="1"/>
  <c r="C112" i="1"/>
  <c r="O112" i="1"/>
  <c r="N112" i="1"/>
  <c r="C111" i="1"/>
  <c r="O111" i="1"/>
  <c r="N111" i="1"/>
  <c r="C110" i="1"/>
  <c r="O110" i="1"/>
  <c r="N110" i="1"/>
  <c r="C109" i="1"/>
  <c r="O109" i="1"/>
  <c r="N109" i="1"/>
  <c r="C108" i="1"/>
  <c r="O108" i="1"/>
  <c r="N108" i="1"/>
  <c r="C107" i="1"/>
  <c r="O107" i="1"/>
  <c r="N107" i="1"/>
  <c r="C106" i="1"/>
  <c r="O106" i="1"/>
  <c r="N106" i="1"/>
  <c r="C105" i="1"/>
  <c r="O105" i="1"/>
  <c r="N105" i="1"/>
  <c r="C104" i="1"/>
  <c r="O104" i="1"/>
  <c r="N104" i="1"/>
  <c r="C103" i="1"/>
  <c r="O103" i="1"/>
  <c r="N103" i="1"/>
  <c r="C102" i="1"/>
  <c r="O102" i="1"/>
  <c r="N102" i="1"/>
  <c r="C101" i="1"/>
  <c r="O101" i="1"/>
  <c r="N101" i="1"/>
  <c r="C100" i="1"/>
  <c r="O100" i="1"/>
  <c r="N100" i="1"/>
  <c r="C99" i="1"/>
  <c r="O99" i="1"/>
  <c r="N99" i="1"/>
  <c r="C98" i="1"/>
  <c r="O98" i="1"/>
  <c r="N98" i="1"/>
  <c r="C97" i="1"/>
  <c r="O97" i="1"/>
  <c r="N97" i="1"/>
  <c r="C96" i="1"/>
  <c r="O96" i="1"/>
  <c r="N96" i="1"/>
  <c r="C95" i="1"/>
  <c r="O95" i="1"/>
  <c r="N95" i="1"/>
  <c r="C94" i="1"/>
  <c r="O94" i="1"/>
  <c r="N94" i="1"/>
  <c r="C93" i="1"/>
  <c r="O93" i="1"/>
  <c r="N93" i="1"/>
  <c r="C92" i="1"/>
  <c r="O92" i="1"/>
  <c r="N92" i="1"/>
  <c r="C91" i="1"/>
  <c r="O91" i="1"/>
  <c r="N91" i="1"/>
  <c r="C90" i="1"/>
  <c r="O90" i="1"/>
  <c r="N90" i="1"/>
  <c r="C89" i="1"/>
  <c r="O89" i="1"/>
  <c r="N89" i="1"/>
  <c r="C88" i="1"/>
  <c r="O88" i="1"/>
  <c r="N88" i="1"/>
  <c r="C87" i="1"/>
  <c r="O87" i="1"/>
  <c r="N87" i="1"/>
  <c r="C86" i="1"/>
  <c r="O86" i="1"/>
  <c r="N86" i="1"/>
  <c r="C85" i="1"/>
  <c r="O85" i="1"/>
  <c r="N85" i="1"/>
  <c r="C84" i="1"/>
  <c r="O84" i="1"/>
  <c r="N84" i="1"/>
  <c r="C83" i="1"/>
  <c r="O83" i="1"/>
  <c r="N83" i="1"/>
  <c r="C82" i="1"/>
  <c r="O82" i="1"/>
  <c r="N82" i="1"/>
  <c r="C81" i="1"/>
  <c r="O81" i="1"/>
  <c r="N81" i="1"/>
  <c r="C80" i="1"/>
  <c r="O80" i="1"/>
  <c r="N80" i="1"/>
  <c r="C79" i="1"/>
  <c r="O79" i="1"/>
  <c r="N79" i="1"/>
  <c r="C78" i="1"/>
  <c r="O78" i="1"/>
  <c r="N78" i="1"/>
  <c r="C77" i="1"/>
  <c r="O77" i="1"/>
  <c r="N77" i="1"/>
  <c r="C76" i="1"/>
  <c r="O76" i="1"/>
  <c r="N76" i="1"/>
  <c r="C75" i="1"/>
  <c r="O75" i="1"/>
  <c r="N75" i="1"/>
  <c r="C74" i="1"/>
  <c r="O74" i="1"/>
  <c r="N74" i="1"/>
  <c r="C73" i="1"/>
  <c r="O73" i="1"/>
  <c r="N73" i="1"/>
  <c r="C72" i="1"/>
  <c r="O72" i="1"/>
  <c r="N72" i="1"/>
  <c r="C71" i="1"/>
  <c r="O71" i="1"/>
  <c r="N71" i="1"/>
  <c r="C70" i="1"/>
  <c r="O70" i="1"/>
  <c r="N70" i="1"/>
  <c r="C69" i="1"/>
  <c r="O69" i="1"/>
  <c r="N69" i="1"/>
  <c r="C68" i="1"/>
  <c r="O68" i="1"/>
  <c r="N68" i="1"/>
  <c r="C67" i="1"/>
  <c r="O67" i="1"/>
  <c r="N67" i="1"/>
  <c r="C66" i="1"/>
  <c r="O66" i="1"/>
  <c r="N66" i="1"/>
  <c r="C65" i="1"/>
  <c r="O65" i="1"/>
  <c r="N65" i="1"/>
  <c r="C64" i="1"/>
  <c r="O64" i="1"/>
  <c r="N64" i="1"/>
  <c r="C63" i="1"/>
  <c r="O63" i="1"/>
  <c r="N63" i="1"/>
  <c r="C62" i="1"/>
  <c r="O62" i="1"/>
  <c r="N62" i="1"/>
  <c r="C61" i="1"/>
  <c r="O61" i="1"/>
  <c r="N61" i="1"/>
  <c r="C60" i="1"/>
  <c r="O60" i="1"/>
  <c r="N60" i="1"/>
  <c r="C59" i="1"/>
  <c r="O59" i="1"/>
  <c r="N59" i="1"/>
  <c r="C58" i="1"/>
  <c r="O58" i="1"/>
  <c r="N58" i="1"/>
  <c r="C57" i="1"/>
  <c r="O57" i="1"/>
  <c r="N57" i="1"/>
  <c r="C56" i="1"/>
  <c r="O56" i="1"/>
  <c r="N56" i="1"/>
  <c r="C55" i="1"/>
  <c r="O55" i="1"/>
  <c r="N55" i="1"/>
  <c r="C54" i="1"/>
  <c r="O54" i="1"/>
  <c r="N54" i="1"/>
  <c r="C53" i="1"/>
  <c r="O53" i="1"/>
  <c r="N53" i="1"/>
  <c r="C52" i="1"/>
  <c r="O52" i="1"/>
  <c r="N52" i="1"/>
  <c r="C51" i="1"/>
  <c r="O51" i="1"/>
  <c r="N51" i="1"/>
  <c r="C50" i="1"/>
  <c r="O50" i="1"/>
  <c r="N50" i="1"/>
  <c r="C49" i="1"/>
  <c r="O49" i="1"/>
  <c r="N49" i="1"/>
  <c r="C48" i="1"/>
  <c r="O48" i="1"/>
  <c r="N48" i="1"/>
  <c r="C47" i="1"/>
  <c r="O47" i="1"/>
  <c r="N47" i="1"/>
  <c r="C46" i="1"/>
  <c r="O46" i="1"/>
  <c r="N46" i="1"/>
  <c r="C45" i="1"/>
  <c r="O45" i="1"/>
  <c r="N45" i="1"/>
  <c r="C44" i="1"/>
  <c r="O44" i="1"/>
  <c r="N44" i="1"/>
  <c r="C43" i="1"/>
  <c r="O43" i="1"/>
  <c r="N43" i="1"/>
  <c r="C42" i="1"/>
  <c r="O42" i="1"/>
  <c r="N42" i="1"/>
  <c r="C41" i="1"/>
  <c r="O41" i="1"/>
  <c r="N41" i="1"/>
  <c r="C40" i="1"/>
  <c r="O40" i="1"/>
  <c r="N40" i="1"/>
  <c r="C39" i="1"/>
  <c r="O39" i="1"/>
  <c r="N39" i="1"/>
  <c r="C38" i="1"/>
  <c r="O38" i="1"/>
  <c r="N38" i="1"/>
  <c r="C37" i="1"/>
  <c r="O37" i="1"/>
  <c r="N37" i="1"/>
  <c r="C36" i="1"/>
  <c r="O36" i="1"/>
  <c r="N36" i="1"/>
  <c r="C35" i="1"/>
  <c r="O35" i="1"/>
  <c r="N35" i="1"/>
  <c r="C34" i="1"/>
  <c r="O34" i="1"/>
  <c r="N34" i="1"/>
  <c r="C33" i="1"/>
  <c r="O33" i="1"/>
  <c r="N33" i="1"/>
  <c r="C32" i="1"/>
  <c r="O32" i="1"/>
  <c r="N32" i="1"/>
  <c r="C31" i="1"/>
  <c r="O31" i="1"/>
  <c r="N31" i="1"/>
  <c r="C30" i="1"/>
  <c r="O30" i="1"/>
  <c r="N30" i="1"/>
  <c r="C29" i="1"/>
  <c r="O29" i="1"/>
  <c r="N29" i="1"/>
  <c r="C28" i="1"/>
  <c r="O28" i="1"/>
  <c r="N28" i="1"/>
  <c r="C27" i="1"/>
  <c r="O27" i="1"/>
  <c r="N27" i="1"/>
  <c r="C26" i="1"/>
  <c r="O26" i="1"/>
  <c r="N26" i="1"/>
  <c r="C25" i="1"/>
  <c r="O25" i="1"/>
  <c r="N25" i="1"/>
  <c r="C24" i="1"/>
  <c r="O24" i="1"/>
  <c r="N24" i="1"/>
  <c r="C23" i="1"/>
  <c r="O23" i="1"/>
  <c r="N23" i="1"/>
  <c r="C22" i="1"/>
  <c r="O22" i="1"/>
  <c r="N22" i="1"/>
  <c r="C21" i="1"/>
  <c r="O21" i="1"/>
  <c r="N21" i="1"/>
  <c r="C20" i="1"/>
  <c r="O20" i="1"/>
  <c r="N20" i="1"/>
  <c r="C19" i="1"/>
  <c r="O19" i="1"/>
  <c r="N19" i="1"/>
  <c r="C18" i="1"/>
  <c r="O18" i="1"/>
  <c r="N18" i="1"/>
  <c r="C17" i="1"/>
  <c r="O17" i="1"/>
  <c r="N17" i="1"/>
  <c r="C16" i="1"/>
  <c r="O16" i="1"/>
  <c r="N16" i="1"/>
  <c r="C15" i="1"/>
  <c r="O15" i="1"/>
  <c r="N15" i="1"/>
  <c r="C5" i="1"/>
  <c r="O5" i="1"/>
  <c r="C6" i="1"/>
  <c r="O6" i="1"/>
  <c r="C7" i="1"/>
  <c r="O7" i="1"/>
  <c r="C8" i="1"/>
  <c r="O8" i="1"/>
  <c r="C9" i="1"/>
  <c r="O9" i="1"/>
  <c r="C10" i="1"/>
  <c r="O10" i="1"/>
  <c r="C11" i="1"/>
  <c r="O11" i="1"/>
  <c r="C12" i="1"/>
  <c r="O12" i="1"/>
  <c r="C13" i="1"/>
  <c r="O13" i="1"/>
  <c r="C14" i="1"/>
  <c r="O14" i="1"/>
  <c r="S14" i="1"/>
  <c r="N14" i="1"/>
  <c r="S13" i="1"/>
  <c r="N13" i="1"/>
  <c r="S12" i="1"/>
  <c r="N12" i="1"/>
  <c r="S11" i="1"/>
  <c r="N11" i="1"/>
  <c r="S10" i="1"/>
  <c r="N10" i="1"/>
  <c r="S9" i="1"/>
  <c r="N9" i="1"/>
  <c r="S8" i="1"/>
  <c r="N8" i="1"/>
  <c r="S7" i="1"/>
  <c r="N7" i="1"/>
  <c r="S6" i="1"/>
  <c r="N6" i="1"/>
  <c r="S5" i="1"/>
  <c r="N5" i="1"/>
</calcChain>
</file>

<file path=xl/sharedStrings.xml><?xml version="1.0" encoding="utf-8"?>
<sst xmlns="http://schemas.openxmlformats.org/spreadsheetml/2006/main" count="1883" uniqueCount="673">
  <si>
    <t>Points</t>
  </si>
  <si>
    <t>20s</t>
  </si>
  <si>
    <t>Ray Beierling</t>
  </si>
  <si>
    <t>Fred Slater</t>
  </si>
  <si>
    <t>Nathan Walsh</t>
  </si>
  <si>
    <t>Jason Beierling</t>
  </si>
  <si>
    <t>Matt Brown</t>
  </si>
  <si>
    <t>Justin Slater</t>
  </si>
  <si>
    <t>Eric Miltenburg</t>
  </si>
  <si>
    <t>Clare Kuepfer</t>
  </si>
  <si>
    <t>Dave Brown</t>
  </si>
  <si>
    <t>Rank</t>
  </si>
  <si>
    <t>Events</t>
  </si>
  <si>
    <t>London</t>
  </si>
  <si>
    <t>Hamilton</t>
  </si>
  <si>
    <t>Howard Martin</t>
  </si>
  <si>
    <t>Owen Sound</t>
  </si>
  <si>
    <t>Alex Protas</t>
  </si>
  <si>
    <t>Round 2</t>
  </si>
  <si>
    <t>Name</t>
  </si>
  <si>
    <t>Round 1</t>
  </si>
  <si>
    <t>Competitive</t>
  </si>
  <si>
    <t>2nd</t>
  </si>
  <si>
    <t>1st</t>
  </si>
  <si>
    <t>Jon Conrad</t>
  </si>
  <si>
    <t>Pool A</t>
  </si>
  <si>
    <t>Pool B</t>
  </si>
  <si>
    <t>Avg</t>
  </si>
  <si>
    <t>Peter Tarle</t>
  </si>
  <si>
    <t>NCA Points</t>
  </si>
  <si>
    <t>Eric Miltenberg</t>
  </si>
  <si>
    <t>Roy Campbell</t>
  </si>
  <si>
    <t xml:space="preserve"> (best 4 events go towards each player's overall NCA Tour total)</t>
  </si>
  <si>
    <t>(S) = Singles</t>
  </si>
  <si>
    <t>(D) = Doubles</t>
  </si>
  <si>
    <t>WCC</t>
  </si>
  <si>
    <t>Belleville</t>
  </si>
  <si>
    <t>Shirley Sager</t>
  </si>
  <si>
    <t>Betty Waite</t>
  </si>
  <si>
    <t>Neil Cook</t>
  </si>
  <si>
    <t>Carol Cook</t>
  </si>
  <si>
    <t>Dale Henry</t>
  </si>
  <si>
    <t>A</t>
  </si>
  <si>
    <t>B</t>
  </si>
  <si>
    <t>Robert Bonnett</t>
  </si>
  <si>
    <t>Rex Johnston</t>
  </si>
  <si>
    <t>(S)</t>
  </si>
  <si>
    <t>(D)</t>
  </si>
  <si>
    <t>ODCC</t>
  </si>
  <si>
    <t>NCA Final</t>
  </si>
  <si>
    <t>Gloria Walsh</t>
  </si>
  <si>
    <t>Cathy Kuepfer</t>
  </si>
  <si>
    <t>Wayne Scott</t>
  </si>
  <si>
    <t>Score</t>
  </si>
  <si>
    <t>20's</t>
  </si>
  <si>
    <t>Joan Beierling</t>
  </si>
  <si>
    <t>Ron Reesor</t>
  </si>
  <si>
    <t>Peter Carter</t>
  </si>
  <si>
    <t>Bob Jones</t>
  </si>
  <si>
    <t>Turtle Island</t>
  </si>
  <si>
    <t>Partner</t>
  </si>
  <si>
    <t>Round 2 A Pool</t>
  </si>
  <si>
    <t>Round 2 B Pool</t>
  </si>
  <si>
    <t>Totals</t>
  </si>
  <si>
    <t>Fred Smith</t>
  </si>
  <si>
    <t>Steve Lefaive</t>
  </si>
  <si>
    <t>Murray Mizen</t>
  </si>
  <si>
    <t>Paul Brubacher</t>
  </si>
  <si>
    <t>Janet Diebel</t>
  </si>
  <si>
    <t>Brian Henry</t>
  </si>
  <si>
    <t>Jo-Ann Carter</t>
  </si>
  <si>
    <t>Roger Vaillancourt</t>
  </si>
  <si>
    <t>Brian Simpson</t>
  </si>
  <si>
    <t>Connor Rienman</t>
  </si>
  <si>
    <t>Connor Reinman</t>
  </si>
  <si>
    <t>Jeremy Tracey</t>
  </si>
  <si>
    <t>Andrew Hutchinson</t>
  </si>
  <si>
    <t>Dwayne Campbell</t>
  </si>
  <si>
    <t>* min 4 events</t>
  </si>
  <si>
    <t>Nolan Tracey</t>
  </si>
  <si>
    <t>Bev Vaillancourt</t>
  </si>
  <si>
    <t>Reid Tracey</t>
  </si>
  <si>
    <t>Raymond Kappes</t>
  </si>
  <si>
    <t>Michael Meleg</t>
  </si>
  <si>
    <t>Andrew Korchok</t>
  </si>
  <si>
    <t>Moochie Printup</t>
  </si>
  <si>
    <t>Cor Vanden Hoven</t>
  </si>
  <si>
    <t>Christina Campbell</t>
  </si>
  <si>
    <t>Kevin Bechtel</t>
  </si>
  <si>
    <t>Lloyd Wiseman</t>
  </si>
  <si>
    <t>Lawson Lea</t>
  </si>
  <si>
    <t>Matthew Vaillancourt</t>
  </si>
  <si>
    <t>Bill Geris</t>
  </si>
  <si>
    <t>Wilfred Smith</t>
  </si>
  <si>
    <t>Kevin Brooks</t>
  </si>
  <si>
    <t>Jeremy Herrman</t>
  </si>
  <si>
    <t>Fraser Haig</t>
  </si>
  <si>
    <t>Rich Mader</t>
  </si>
  <si>
    <t>David Younker</t>
  </si>
  <si>
    <t>Jennifer Carstairs</t>
  </si>
  <si>
    <t>John McFeeters</t>
  </si>
  <si>
    <t>Kyle Vaillancourt</t>
  </si>
  <si>
    <t>Steve Wiseman</t>
  </si>
  <si>
    <t>Jerrid Hergott</t>
  </si>
  <si>
    <t>Andrew Lounsbury</t>
  </si>
  <si>
    <t>Will Moore</t>
  </si>
  <si>
    <t>Ewen MacPhail</t>
  </si>
  <si>
    <t>Annie MacPhail</t>
  </si>
  <si>
    <t>Kathy Geris</t>
  </si>
  <si>
    <t>Doreen Sulkye</t>
  </si>
  <si>
    <t>Jo Ann Carter</t>
  </si>
  <si>
    <t>Len Chard</t>
  </si>
  <si>
    <t>Ron Herrman</t>
  </si>
  <si>
    <t>Dennis Ernest</t>
  </si>
  <si>
    <t>Nick Penner</t>
  </si>
  <si>
    <t>Margaret Wigginton</t>
  </si>
  <si>
    <t>Randy Harris</t>
  </si>
  <si>
    <t>Jennifer Scott</t>
  </si>
  <si>
    <t>Jacob Westerhof</t>
  </si>
  <si>
    <t>Thomas Sharpe</t>
  </si>
  <si>
    <t>Dave Carnahan</t>
  </si>
  <si>
    <t>Maxine Whitmore</t>
  </si>
  <si>
    <t>Vera Gutzke</t>
  </si>
  <si>
    <t xml:space="preserve"> (best 3 events go towards each player's overall NCA Tour total)</t>
  </si>
  <si>
    <t>Rich Vanden Hoven</t>
  </si>
  <si>
    <t>Tony Vanden Hoven</t>
  </si>
  <si>
    <t>Marilyn Thompson</t>
  </si>
  <si>
    <t>Donald Steeves</t>
  </si>
  <si>
    <t>Evelyn Hodgkinson</t>
  </si>
  <si>
    <t>Matt Baer</t>
  </si>
  <si>
    <t>Tom Walsh</t>
  </si>
  <si>
    <t>Alma Steeves</t>
  </si>
  <si>
    <t>Tyson Kuepfer</t>
  </si>
  <si>
    <t>Lindsay Wilson</t>
  </si>
  <si>
    <t>Tim McGaughey</t>
  </si>
  <si>
    <t>Grant Mercer</t>
  </si>
  <si>
    <t>Sarah Beierling</t>
  </si>
  <si>
    <t>Sharon Jolley</t>
  </si>
  <si>
    <t>Jim Downing</t>
  </si>
  <si>
    <t>Stephen Pederson</t>
  </si>
  <si>
    <t>Loran Young</t>
  </si>
  <si>
    <t>Mike Howe</t>
  </si>
  <si>
    <t>Candy Woodbury</t>
  </si>
  <si>
    <t>Eleanor Reed</t>
  </si>
  <si>
    <t>Wendy Rusnak</t>
  </si>
  <si>
    <t>Wade Ross</t>
  </si>
  <si>
    <t>Sue Ross</t>
  </si>
  <si>
    <t>Ken Hawkins</t>
  </si>
  <si>
    <t>Josh Davis</t>
  </si>
  <si>
    <t>Kent Davidson</t>
  </si>
  <si>
    <t>Oliver Davidson</t>
  </si>
  <si>
    <t>Connie Hulme</t>
  </si>
  <si>
    <t>Charlie Kelliher</t>
  </si>
  <si>
    <t>Louis DeDecker</t>
  </si>
  <si>
    <t>Darlene Kuepfer</t>
  </si>
  <si>
    <t>Jack Lambley</t>
  </si>
  <si>
    <t>Lorraine Nelson</t>
  </si>
  <si>
    <t>Heather Householder</t>
  </si>
  <si>
    <t>Donna Rapien</t>
  </si>
  <si>
    <t>Jim Mitchell</t>
  </si>
  <si>
    <t>Melodie Mitchell</t>
  </si>
  <si>
    <t>Noah Burkrell</t>
  </si>
  <si>
    <t>Ray Kappes</t>
  </si>
  <si>
    <t>Jonathan Phillips</t>
  </si>
  <si>
    <t>C</t>
  </si>
  <si>
    <t>Total Total</t>
  </si>
  <si>
    <t>1 vs 4 Playoff (First to 9)</t>
  </si>
  <si>
    <t>2 vs 3 Playoff (First to 9)</t>
  </si>
  <si>
    <t xml:space="preserve">          Scenic City Tournament</t>
  </si>
  <si>
    <t>Morning</t>
  </si>
  <si>
    <t>first to 11 = winner</t>
  </si>
  <si>
    <t>round robin play</t>
  </si>
  <si>
    <t>Sharon Jolley &amp; Jim Downing</t>
  </si>
  <si>
    <t xml:space="preserve">Carman &amp; Evelyn Hodgkinson </t>
  </si>
  <si>
    <t>Vera Gutzke &amp; Maxine Whitmore</t>
  </si>
  <si>
    <t>Pool</t>
  </si>
  <si>
    <t>D</t>
  </si>
  <si>
    <t>20+2</t>
  </si>
  <si>
    <t>20+1</t>
  </si>
  <si>
    <t>Afternoon</t>
  </si>
  <si>
    <t>Rueben Jongsma</t>
  </si>
  <si>
    <t>Ron Langill</t>
  </si>
  <si>
    <t>John Wood</t>
  </si>
  <si>
    <t>Garret Tracey</t>
  </si>
  <si>
    <t>John Bedtelyon</t>
  </si>
  <si>
    <t>Maradyn Wood</t>
  </si>
  <si>
    <t>Catherine Holland</t>
  </si>
  <si>
    <t>Wayne Hann</t>
  </si>
  <si>
    <t>Betty Hann</t>
  </si>
  <si>
    <t>Richard Ball</t>
  </si>
  <si>
    <t>Laura Ball</t>
  </si>
  <si>
    <t>Janet Waite</t>
  </si>
  <si>
    <t>Kevin Ranney</t>
  </si>
  <si>
    <t>Steffan Hiller-Ranney</t>
  </si>
  <si>
    <t>Doug Gibson</t>
  </si>
  <si>
    <t>Abijah Jongsma</t>
  </si>
  <si>
    <t>Roy Perez</t>
  </si>
  <si>
    <t>Darren Carr</t>
  </si>
  <si>
    <t>Devon Hilborn</t>
  </si>
  <si>
    <t>Josh Fletcher</t>
  </si>
  <si>
    <t>Bill Martin</t>
  </si>
  <si>
    <t>Irene Gibson</t>
  </si>
  <si>
    <t>Barrie Wood</t>
  </si>
  <si>
    <t>Rob Hebden</t>
  </si>
  <si>
    <t>Brenda Cochrane</t>
  </si>
  <si>
    <t>Jahjireh Jongsma</t>
  </si>
  <si>
    <t>David King</t>
  </si>
  <si>
    <t>Robin Baillie</t>
  </si>
  <si>
    <t>Dave McCormick</t>
  </si>
  <si>
    <t>Mark Gallas</t>
  </si>
  <si>
    <t>Eileen Bell</t>
  </si>
  <si>
    <t>Wayne Bell</t>
  </si>
  <si>
    <t>Brayden Kelner</t>
  </si>
  <si>
    <t>John Lichty</t>
  </si>
  <si>
    <t>Carman Hodgkinson</t>
  </si>
  <si>
    <t>Bob Nix</t>
  </si>
  <si>
    <t>Ben Wiseman</t>
  </si>
  <si>
    <t>Damian Lirette</t>
  </si>
  <si>
    <t>Scott Patterson</t>
  </si>
  <si>
    <t>Alec Ostrem</t>
  </si>
  <si>
    <t>Norma Morrisey</t>
  </si>
  <si>
    <t>David Stark</t>
  </si>
  <si>
    <t>Kathi Fisher</t>
  </si>
  <si>
    <t>Steven Workman</t>
  </si>
  <si>
    <t>Damir Kamenski</t>
  </si>
  <si>
    <t>Josh Bechtel</t>
  </si>
  <si>
    <t>Peter Byrne</t>
  </si>
  <si>
    <t>Taylor Los</t>
  </si>
  <si>
    <t>Jack McLachlan</t>
  </si>
  <si>
    <t>Doug Patterson</t>
  </si>
  <si>
    <t>Lynda Robinson</t>
  </si>
  <si>
    <t>Doris Giddings</t>
  </si>
  <si>
    <t>Phylis Lightfoot</t>
  </si>
  <si>
    <t>Doris Wilcox</t>
  </si>
  <si>
    <t>Eldon MacKinnon</t>
  </si>
  <si>
    <t>Ron Patterson</t>
  </si>
  <si>
    <t>Nathaniel Workman</t>
  </si>
  <si>
    <t>Phillip Kitchen</t>
  </si>
  <si>
    <t>Corey Havlin</t>
  </si>
  <si>
    <t>Steve Clark</t>
  </si>
  <si>
    <t>Lynda Spencer</t>
  </si>
  <si>
    <t>Michael Spencer</t>
  </si>
  <si>
    <t>Mikaela Lui</t>
  </si>
  <si>
    <t>Shawn Strucel</t>
  </si>
  <si>
    <t>Matt Hunter</t>
  </si>
  <si>
    <t>Lee Garibaldi</t>
  </si>
  <si>
    <t>David Brown</t>
  </si>
  <si>
    <t>Richard Mader</t>
  </si>
  <si>
    <t>As per WCC policy, only the Top 20 results will be posted.</t>
  </si>
  <si>
    <t>Totals (am)</t>
  </si>
  <si>
    <t>Totals (pm)</t>
  </si>
  <si>
    <t>Rec "A"  (pm)</t>
  </si>
  <si>
    <t>Final (First to 11)</t>
  </si>
  <si>
    <t>Rec "B" (pm)</t>
  </si>
  <si>
    <t>points</t>
  </si>
  <si>
    <t>Clare  Kuepfer</t>
  </si>
  <si>
    <t>Dale  Henry</t>
  </si>
  <si>
    <t>score</t>
  </si>
  <si>
    <t>Marilyn Thompson &amp; Eldon Mackinnon</t>
  </si>
  <si>
    <t>23+2</t>
  </si>
  <si>
    <t>22+1</t>
  </si>
  <si>
    <t>Lola Vanderheide</t>
  </si>
  <si>
    <t>2019-20 NCA Tour Points Standings</t>
  </si>
  <si>
    <t>Jason Molloy</t>
  </si>
  <si>
    <t>Wouter Kool</t>
  </si>
  <si>
    <t>Nick Ozmore</t>
  </si>
  <si>
    <t>Rob Mader</t>
  </si>
  <si>
    <t>Wayne Gingerich</t>
  </si>
  <si>
    <t>Seth Frank</t>
  </si>
  <si>
    <t>Mike McTague</t>
  </si>
  <si>
    <t>Bill Buchanan</t>
  </si>
  <si>
    <t>Joert Edink</t>
  </si>
  <si>
    <t>Bob Lounsbury</t>
  </si>
  <si>
    <t>James Nicholson</t>
  </si>
  <si>
    <t>Anna Winnett</t>
  </si>
  <si>
    <t>Jeff Bolan</t>
  </si>
  <si>
    <t>Daryl MacDonald</t>
  </si>
  <si>
    <t>Andrew Whitfield</t>
  </si>
  <si>
    <t>Julie Ball</t>
  </si>
  <si>
    <t>Dave Ripka</t>
  </si>
  <si>
    <t>James Medway</t>
  </si>
  <si>
    <t>Kurt Ruthers</t>
  </si>
  <si>
    <t>Randy Nevers</t>
  </si>
  <si>
    <t>Josh Carrifiello</t>
  </si>
  <si>
    <t>Harvey Bell</t>
  </si>
  <si>
    <t>David Faerber</t>
  </si>
  <si>
    <t>Glenndon Whitaker</t>
  </si>
  <si>
    <t>Jim Bellwood</t>
  </si>
  <si>
    <t>Chris Inch</t>
  </si>
  <si>
    <t>Graham Gaessler</t>
  </si>
  <si>
    <t>Mark Malecki</t>
  </si>
  <si>
    <t>Vann Vuth</t>
  </si>
  <si>
    <t>David Bint</t>
  </si>
  <si>
    <t>Jeff McKeen</t>
  </si>
  <si>
    <t>Jake Ruggi</t>
  </si>
  <si>
    <t>Jordan Schaefer</t>
  </si>
  <si>
    <t>Larry Horbyatuk</t>
  </si>
  <si>
    <t>Brent Lough</t>
  </si>
  <si>
    <t>Nick Ruitenbeek</t>
  </si>
  <si>
    <t>Grace Hill</t>
  </si>
  <si>
    <t>Shane Martson</t>
  </si>
  <si>
    <t>Julian Colalillo</t>
  </si>
  <si>
    <t>Ted Fuller</t>
  </si>
  <si>
    <t>Jane Manson</t>
  </si>
  <si>
    <t>Swight Anderson</t>
  </si>
  <si>
    <t>Larry Stafford</t>
  </si>
  <si>
    <t>Asad Raza</t>
  </si>
  <si>
    <t>Ryan Lynch</t>
  </si>
  <si>
    <t>Steve Whalen</t>
  </si>
  <si>
    <t>Lee Jamieson</t>
  </si>
  <si>
    <t>Jason Dahmer</t>
  </si>
  <si>
    <t>Daniel Wiechers</t>
  </si>
  <si>
    <t>Greg Csordas</t>
  </si>
  <si>
    <t>Andy Macpherson</t>
  </si>
  <si>
    <t>Steffan Pentalow</t>
  </si>
  <si>
    <t>Karlo Bobinac</t>
  </si>
  <si>
    <t>Nathaniel Penner</t>
  </si>
  <si>
    <t>Simon Dorwick</t>
  </si>
  <si>
    <t>Mark Boot</t>
  </si>
  <si>
    <t>Millicent Whitaker</t>
  </si>
  <si>
    <t>Kim Moore</t>
  </si>
  <si>
    <t>Graham Gilchrest</t>
  </si>
  <si>
    <t>John Hildebrand</t>
  </si>
  <si>
    <t>Dennis Stubbs</t>
  </si>
  <si>
    <t>Karen Robinson</t>
  </si>
  <si>
    <t>Tyler Jiggins</t>
  </si>
  <si>
    <t>Zac Rendell</t>
  </si>
  <si>
    <t>Zionne Jongsma</t>
  </si>
  <si>
    <t>Heather Inch</t>
  </si>
  <si>
    <t>Manoah Jongsma</t>
  </si>
  <si>
    <t>Kamiel Hayward</t>
  </si>
  <si>
    <t>2019-20 Rec NCA Tour Points Standings</t>
  </si>
  <si>
    <t>Doreen Sulkeye</t>
  </si>
  <si>
    <t>Robin Piotto</t>
  </si>
  <si>
    <t>Ab Leitch</t>
  </si>
  <si>
    <t xml:space="preserve">Marilyn Thompson </t>
  </si>
  <si>
    <t>Rob Nicol</t>
  </si>
  <si>
    <t>Francais Zettler</t>
  </si>
  <si>
    <t>Grant Flick</t>
  </si>
  <si>
    <t>Sherry Anstett</t>
  </si>
  <si>
    <t>Eugenia Zettler</t>
  </si>
  <si>
    <t>Jeff Hall</t>
  </si>
  <si>
    <t>Lola VanDerheide</t>
  </si>
  <si>
    <t>Harvey Atchison</t>
  </si>
  <si>
    <t>Joyce Atchison</t>
  </si>
  <si>
    <t>Rob Scott</t>
  </si>
  <si>
    <t>Dave White</t>
  </si>
  <si>
    <t>Douglas Neill</t>
  </si>
  <si>
    <t>Cyril Harper</t>
  </si>
  <si>
    <t>Tommy Hawthorne</t>
  </si>
  <si>
    <t>David Skipper</t>
  </si>
  <si>
    <t>Reuben Jongsma</t>
  </si>
  <si>
    <t>Wietze Pluim</t>
  </si>
  <si>
    <t>Cavell Wood</t>
  </si>
  <si>
    <t>Ron Hill</t>
  </si>
  <si>
    <t>Carl Weins</t>
  </si>
  <si>
    <t>Daniel Baer</t>
  </si>
  <si>
    <t>Orville Cook</t>
  </si>
  <si>
    <t>Elmer Cook</t>
  </si>
  <si>
    <t>Braydon Kelner</t>
  </si>
  <si>
    <t>Dennis Paul</t>
  </si>
  <si>
    <t>Jeff Palic</t>
  </si>
  <si>
    <t>Thomas Collins</t>
  </si>
  <si>
    <t>Cheryl Scott</t>
  </si>
  <si>
    <t>Linda LeVon</t>
  </si>
  <si>
    <t>Sarah Patterson</t>
  </si>
  <si>
    <t>Greg Herhuth</t>
  </si>
  <si>
    <t>Lloyd Paul</t>
  </si>
  <si>
    <t>Kathy Garis</t>
  </si>
  <si>
    <t>Bill Chesky</t>
  </si>
  <si>
    <t>Peter Bannon</t>
  </si>
  <si>
    <t>Crystal Schlientz</t>
  </si>
  <si>
    <t>Gina Schick</t>
  </si>
  <si>
    <t>Dave LeVon</t>
  </si>
  <si>
    <t>Jennifer Byrne</t>
  </si>
  <si>
    <t>Tracey Herhuth</t>
  </si>
  <si>
    <t>Kellen Miseferi</t>
  </si>
  <si>
    <t>Andrew Hyde</t>
  </si>
  <si>
    <t>Donna Caughy</t>
  </si>
  <si>
    <t>Josiah Brubacher</t>
  </si>
  <si>
    <t>Jaqueline Reid</t>
  </si>
  <si>
    <t>Gavin Hawkes</t>
  </si>
  <si>
    <t>Christa Brubacher</t>
  </si>
  <si>
    <t>Melanie Meleg</t>
  </si>
  <si>
    <t>Brian McGrath</t>
  </si>
  <si>
    <t>Mark McGrath</t>
  </si>
  <si>
    <t>Jeremy Printup</t>
  </si>
  <si>
    <t>Klaas Steenbeek</t>
  </si>
  <si>
    <t>Len Metcalf</t>
  </si>
  <si>
    <t>Brian Stock</t>
  </si>
  <si>
    <t>Braden Hurl</t>
  </si>
  <si>
    <t>Ruthann Paulin</t>
  </si>
  <si>
    <t>Steven Raymond</t>
  </si>
  <si>
    <t>Rachel Anstett</t>
  </si>
  <si>
    <t>Matt Casey</t>
  </si>
  <si>
    <t>Paul Smith</t>
  </si>
  <si>
    <t>Andrew Belling</t>
  </si>
  <si>
    <t>Melissa Vanderslais</t>
  </si>
  <si>
    <t>Glen Hawkes</t>
  </si>
  <si>
    <t>Allan Pym</t>
  </si>
  <si>
    <t>Eric Borman</t>
  </si>
  <si>
    <t>Darren DeMelo</t>
  </si>
  <si>
    <t>Sean Hacker Teper</t>
  </si>
  <si>
    <t>Odai Alshared</t>
  </si>
  <si>
    <t>Dan Kane</t>
  </si>
  <si>
    <t>Bill Smith</t>
  </si>
  <si>
    <t>Aaron Skovsgaard</t>
  </si>
  <si>
    <t>Lisa Luinenburg</t>
  </si>
  <si>
    <t>Claire Ohrling</t>
  </si>
  <si>
    <t>Seamus Byrne</t>
  </si>
  <si>
    <t>Jim Fletcher</t>
  </si>
  <si>
    <t>Harvey Borman</t>
  </si>
  <si>
    <t>Steven Wiseman</t>
  </si>
  <si>
    <t>Steve Medway</t>
  </si>
  <si>
    <t>Bryant Whyte</t>
  </si>
  <si>
    <t>Brayden Singh</t>
  </si>
  <si>
    <t>Coery Miller</t>
  </si>
  <si>
    <t>Matt Scott</t>
  </si>
  <si>
    <t>Donna Wark</t>
  </si>
  <si>
    <t>Jill Maslanka</t>
  </si>
  <si>
    <t>Mark Kenny</t>
  </si>
  <si>
    <t>Patrick Hulme</t>
  </si>
  <si>
    <t>Elysia Vaccarino</t>
  </si>
  <si>
    <t>Barry Brebner</t>
  </si>
  <si>
    <t>Maynard Dietrich</t>
  </si>
  <si>
    <t>John W. O'Donnell</t>
  </si>
  <si>
    <t>Lindsey Falk</t>
  </si>
  <si>
    <t>Andrew Kampian</t>
  </si>
  <si>
    <t>Mackenzie Ferguson</t>
  </si>
  <si>
    <t>Alexander Stevenson</t>
  </si>
  <si>
    <t>Mitch Finck</t>
  </si>
  <si>
    <t>Chris Brock</t>
  </si>
  <si>
    <t>Joel Mason</t>
  </si>
  <si>
    <t>Sam Mason</t>
  </si>
  <si>
    <t>Trisha Arts</t>
  </si>
  <si>
    <t>Dan Laroque</t>
  </si>
  <si>
    <t>Rebecca Kennedy</t>
  </si>
  <si>
    <t>Patrick Fear</t>
  </si>
  <si>
    <t>Caroline Edmondson</t>
  </si>
  <si>
    <t>AJ Markowski</t>
  </si>
  <si>
    <t>Alyson Parry</t>
  </si>
  <si>
    <t>Peter Bryne</t>
  </si>
  <si>
    <t>Mark Kuciak</t>
  </si>
  <si>
    <t>Meghan McGlade</t>
  </si>
  <si>
    <t>Neil Quinlan</t>
  </si>
  <si>
    <t>Michael Le Souder</t>
  </si>
  <si>
    <t>Samantha Hamilton</t>
  </si>
  <si>
    <t>WCC 2019 ADULT DOUBLES</t>
  </si>
  <si>
    <t>WCC 2019 ADULT REC DOUBLES</t>
  </si>
  <si>
    <t>As per WCC policy, only the Top 20 results will be posted</t>
  </si>
  <si>
    <t>WCC 2019 ADULT SINGLES</t>
  </si>
  <si>
    <t>Semi Finals</t>
  </si>
  <si>
    <t>Justin Slater(A1) def Roy Campbell(B2)</t>
  </si>
  <si>
    <t>Darren Carr(A2) def Connor Rienman(B1)</t>
  </si>
  <si>
    <t>Finals</t>
  </si>
  <si>
    <t>Justin Slater def Darren Carr</t>
  </si>
  <si>
    <t>Roy Campbell def Connor Rienman</t>
  </si>
  <si>
    <t>WCC 2019 REC SINGLES</t>
  </si>
  <si>
    <t>Cor Vanden Hoven(A1) def Dave McCormick(B2)</t>
  </si>
  <si>
    <t>Abijah Jongsma(A2) def Grant Flick(B1)</t>
  </si>
  <si>
    <t>Abijah Jongsma def Cor Vanden Hoven</t>
  </si>
  <si>
    <t>Grant Flick def Dave McCormick</t>
  </si>
  <si>
    <t>2019 Ontario Doubles Crokinole Championships</t>
  </si>
  <si>
    <t>Recreational (am)  Pool A</t>
  </si>
  <si>
    <t>Jack McLaughlin</t>
  </si>
  <si>
    <t>Harvey Atchinson</t>
  </si>
  <si>
    <t>Joyce Atchinson</t>
  </si>
  <si>
    <t>Rich Vander Hoven</t>
  </si>
  <si>
    <t>Tony Vander Hoven</t>
  </si>
  <si>
    <t>Christine Campbell</t>
  </si>
  <si>
    <t>Moochie</t>
  </si>
  <si>
    <t>Recreational (am)  Pool B</t>
  </si>
  <si>
    <t>Cor Vander Hoven</t>
  </si>
  <si>
    <t>Dave Bint</t>
  </si>
  <si>
    <t>Beierling/Beierling vs. Slater/Slater</t>
  </si>
  <si>
    <t>10 -- 4</t>
  </si>
  <si>
    <t>Ron Nicol</t>
  </si>
  <si>
    <t>Campbell/Tracey vs. Hutchinson/Conrad</t>
  </si>
  <si>
    <t>6  --  10</t>
  </si>
  <si>
    <t>Beierling/Beierling vs. Hutchinson/Conrad</t>
  </si>
  <si>
    <t>6 -- 12</t>
  </si>
  <si>
    <t>(35 + 2)</t>
  </si>
  <si>
    <t>(34 + 1)</t>
  </si>
  <si>
    <r>
      <t>POOL A</t>
    </r>
    <r>
      <rPr>
        <b/>
        <sz val="14"/>
        <color theme="1"/>
        <rFont val="Arial"/>
        <family val="2"/>
      </rPr>
      <t xml:space="preserve">  </t>
    </r>
    <r>
      <rPr>
        <i/>
        <sz val="14"/>
        <color theme="1"/>
        <rFont val="Arial"/>
        <family val="2"/>
      </rPr>
      <t>afternoon</t>
    </r>
  </si>
  <si>
    <r>
      <t>POOL A</t>
    </r>
    <r>
      <rPr>
        <b/>
        <sz val="14"/>
        <color theme="1"/>
        <rFont val="Arial"/>
        <family val="2"/>
      </rPr>
      <t xml:space="preserve">   </t>
    </r>
    <r>
      <rPr>
        <sz val="14"/>
        <color theme="1"/>
        <rFont val="Arial"/>
        <family val="2"/>
      </rPr>
      <t>semi final</t>
    </r>
  </si>
  <si>
    <r>
      <t xml:space="preserve">POOL A </t>
    </r>
    <r>
      <rPr>
        <b/>
        <sz val="14"/>
        <color theme="1"/>
        <rFont val="Arial"/>
        <family val="2"/>
      </rPr>
      <t xml:space="preserve"> </t>
    </r>
    <r>
      <rPr>
        <sz val="14"/>
        <color theme="1"/>
        <rFont val="Arial"/>
        <family val="2"/>
      </rPr>
      <t xml:space="preserve"> final</t>
    </r>
  </si>
  <si>
    <t>NAME</t>
  </si>
  <si>
    <t>NCA POINTS</t>
  </si>
  <si>
    <t>(36+2)</t>
  </si>
  <si>
    <r>
      <t xml:space="preserve">POOL B  </t>
    </r>
    <r>
      <rPr>
        <i/>
        <sz val="14"/>
        <color theme="1"/>
        <rFont val="Arial"/>
        <family val="2"/>
      </rPr>
      <t>afternoon</t>
    </r>
  </si>
  <si>
    <r>
      <t>POOL B</t>
    </r>
    <r>
      <rPr>
        <b/>
        <sz val="14"/>
        <color theme="1"/>
        <rFont val="Arial"/>
        <family val="2"/>
      </rPr>
      <t xml:space="preserve">   </t>
    </r>
    <r>
      <rPr>
        <sz val="14"/>
        <color theme="1"/>
        <rFont val="Arial"/>
        <family val="2"/>
      </rPr>
      <t xml:space="preserve"> final</t>
    </r>
  </si>
  <si>
    <t>Ron  Langill</t>
  </si>
  <si>
    <t>(35+1)</t>
  </si>
  <si>
    <t>(27+2)</t>
  </si>
  <si>
    <t>(26+1)</t>
  </si>
  <si>
    <r>
      <t xml:space="preserve">POOL C  </t>
    </r>
    <r>
      <rPr>
        <i/>
        <sz val="14"/>
        <color theme="1"/>
        <rFont val="Arial"/>
        <family val="2"/>
      </rPr>
      <t>afternoon</t>
    </r>
  </si>
  <si>
    <r>
      <t>POOL C</t>
    </r>
    <r>
      <rPr>
        <b/>
        <sz val="14"/>
        <color theme="1"/>
        <rFont val="Arial"/>
        <family val="2"/>
      </rPr>
      <t xml:space="preserve">   </t>
    </r>
    <r>
      <rPr>
        <sz val="14"/>
        <color theme="1"/>
        <rFont val="Arial"/>
        <family val="2"/>
      </rPr>
      <t xml:space="preserve"> final</t>
    </r>
  </si>
  <si>
    <t>Steffan Hiller - Ranney</t>
  </si>
  <si>
    <t>David  Bint</t>
  </si>
  <si>
    <t>Scenic City Tournament   2019</t>
  </si>
  <si>
    <r>
      <t xml:space="preserve">Morning results     </t>
    </r>
    <r>
      <rPr>
        <b/>
        <sz val="11"/>
        <rFont val="Arial"/>
        <family val="2"/>
      </rPr>
      <t xml:space="preserve"> Recreational</t>
    </r>
  </si>
  <si>
    <r>
      <rPr>
        <b/>
        <sz val="11"/>
        <color rgb="FFFF0000"/>
        <rFont val="Arial"/>
        <family val="2"/>
      </rPr>
      <t>Afternoon results</t>
    </r>
    <r>
      <rPr>
        <b/>
        <sz val="11"/>
        <color theme="1"/>
        <rFont val="Arial"/>
        <family val="2"/>
      </rPr>
      <t xml:space="preserve">     Recreational Pool A</t>
    </r>
  </si>
  <si>
    <t>Neil Cook &amp;  Carol Cook</t>
  </si>
  <si>
    <t>Ab Leitch &amp; Rex Johnson</t>
  </si>
  <si>
    <t>Harvey Bell &amp; Peter Carter</t>
  </si>
  <si>
    <t>Carl Weins &amp; Ron Hill</t>
  </si>
  <si>
    <t>3rd</t>
  </si>
  <si>
    <t>Elmer Cook &amp; Orville Cook</t>
  </si>
  <si>
    <t>Lola VanDerHeide &amp; Mike Howe</t>
  </si>
  <si>
    <t>Eleanor Reed &amp; Jaqueline Reid</t>
  </si>
  <si>
    <t>Janet Diebel &amp; Donna Caughy</t>
  </si>
  <si>
    <t>Morning results</t>
  </si>
  <si>
    <r>
      <rPr>
        <b/>
        <sz val="11"/>
        <color rgb="FFFF0000"/>
        <rFont val="Arial"/>
        <family val="2"/>
      </rPr>
      <t>Afternoon results</t>
    </r>
    <r>
      <rPr>
        <b/>
        <sz val="11"/>
        <color theme="1"/>
        <rFont val="Arial"/>
        <family val="2"/>
      </rPr>
      <t xml:space="preserve">     Recreational Pool B</t>
    </r>
  </si>
  <si>
    <t>(35+2)</t>
  </si>
  <si>
    <t>Brian Henry &amp; Irwin (Moochie) Printup</t>
  </si>
  <si>
    <t>Jeff McKeen &amp; Rob Nicholl</t>
  </si>
  <si>
    <t>(34+1)</t>
  </si>
  <si>
    <t>Doreen Sulkye &amp; Len Metcalf</t>
  </si>
  <si>
    <t>David McCormick &amp; Kathi Fisher</t>
  </si>
  <si>
    <t>Ruthann Paulin &amp; Wendy Rusnak</t>
  </si>
  <si>
    <t>Robin Baillie &amp; Robin Piotto</t>
  </si>
  <si>
    <t>Sherry Anstett &amp; Jeff Hall</t>
  </si>
  <si>
    <t>Lynda Robinson &amp; Doris Wilcox</t>
  </si>
  <si>
    <t>Surname</t>
  </si>
  <si>
    <t>First name</t>
  </si>
  <si>
    <t>Golden Horseshoe 2020</t>
  </si>
  <si>
    <t>Slater</t>
  </si>
  <si>
    <t>Justin</t>
  </si>
  <si>
    <t>a</t>
  </si>
  <si>
    <t>Clare</t>
  </si>
  <si>
    <t>Kuepfer</t>
  </si>
  <si>
    <t>Reesor</t>
  </si>
  <si>
    <t>Ron</t>
  </si>
  <si>
    <t>Jong</t>
  </si>
  <si>
    <t>Abijah,</t>
  </si>
  <si>
    <t>Adj Score</t>
  </si>
  <si>
    <t>E</t>
  </si>
  <si>
    <t>Beierling</t>
  </si>
  <si>
    <t>Jason</t>
  </si>
  <si>
    <t>Wood</t>
  </si>
  <si>
    <t>Maradyn</t>
  </si>
  <si>
    <t>Tracey</t>
  </si>
  <si>
    <t>Jeremy</t>
  </si>
  <si>
    <t>Campbell</t>
  </si>
  <si>
    <t>Roy</t>
  </si>
  <si>
    <t>Hutchison</t>
  </si>
  <si>
    <t>Andrew</t>
  </si>
  <si>
    <t>Fred</t>
  </si>
  <si>
    <t>Hayward</t>
  </si>
  <si>
    <t>Kamiel</t>
  </si>
  <si>
    <t>Vaillancourt</t>
  </si>
  <si>
    <t>Roger</t>
  </si>
  <si>
    <t>Medway</t>
  </si>
  <si>
    <t>James</t>
  </si>
  <si>
    <t>Walsh</t>
  </si>
  <si>
    <t>Nathan</t>
  </si>
  <si>
    <t>Ball</t>
  </si>
  <si>
    <t>Julie</t>
  </si>
  <si>
    <t>Reid</t>
  </si>
  <si>
    <t>Carter</t>
  </si>
  <si>
    <t>Peter</t>
  </si>
  <si>
    <t>Langill</t>
  </si>
  <si>
    <t>Miltenburg</t>
  </si>
  <si>
    <t>Eric</t>
  </si>
  <si>
    <t>Jo-Ann</t>
  </si>
  <si>
    <t>Sharpe</t>
  </si>
  <si>
    <t>Tom</t>
  </si>
  <si>
    <t>Abijah</t>
  </si>
  <si>
    <t>Korchok</t>
  </si>
  <si>
    <t>Ray</t>
  </si>
  <si>
    <t>Bev</t>
  </si>
  <si>
    <t>Carrafiello</t>
  </si>
  <si>
    <t>Josh</t>
  </si>
  <si>
    <t>Ranney</t>
  </si>
  <si>
    <t>Kevin</t>
  </si>
  <si>
    <t>Gallas</t>
  </si>
  <si>
    <t>Mark</t>
  </si>
  <si>
    <t>Richard</t>
  </si>
  <si>
    <t>Inch</t>
  </si>
  <si>
    <t>Chris</t>
  </si>
  <si>
    <t>Vann</t>
  </si>
  <si>
    <t>Vuth</t>
  </si>
  <si>
    <t>McKeen</t>
  </si>
  <si>
    <t>Jeff</t>
  </si>
  <si>
    <t>Stubbs</t>
  </si>
  <si>
    <t>Dennis</t>
  </si>
  <si>
    <t>Henry</t>
  </si>
  <si>
    <t>Dale</t>
  </si>
  <si>
    <t>Meleg</t>
  </si>
  <si>
    <t>Michael</t>
  </si>
  <si>
    <t>Geris</t>
  </si>
  <si>
    <t>Bill</t>
  </si>
  <si>
    <t>Ruggi</t>
  </si>
  <si>
    <t>Jake</t>
  </si>
  <si>
    <t>Jiggins</t>
  </si>
  <si>
    <t>Tyler</t>
  </si>
  <si>
    <t>Malecki</t>
  </si>
  <si>
    <t>Gilchrest</t>
  </si>
  <si>
    <t>Graham</t>
  </si>
  <si>
    <t>b</t>
  </si>
  <si>
    <t>Kathy</t>
  </si>
  <si>
    <t>Sulkye</t>
  </si>
  <si>
    <t>Doreen</t>
  </si>
  <si>
    <t>Reuben</t>
  </si>
  <si>
    <t>Cathy</t>
  </si>
  <si>
    <t>King</t>
  </si>
  <si>
    <t>David</t>
  </si>
  <si>
    <t>Hildebrand</t>
  </si>
  <si>
    <t>John</t>
  </si>
  <si>
    <t>Printup</t>
  </si>
  <si>
    <t>Robinson</t>
  </si>
  <si>
    <t>Karen</t>
  </si>
  <si>
    <t>Heather</t>
  </si>
  <si>
    <t>Jahjireh</t>
  </si>
  <si>
    <t>Zionne</t>
  </si>
  <si>
    <t>Hiller-Ranney</t>
  </si>
  <si>
    <t>Steffan</t>
  </si>
  <si>
    <t xml:space="preserve">Manoah </t>
  </si>
  <si>
    <t>Laura</t>
  </si>
  <si>
    <t>Rendell</t>
  </si>
  <si>
    <t>Zac</t>
  </si>
  <si>
    <t>Westerhof</t>
  </si>
  <si>
    <t>Jacob</t>
  </si>
  <si>
    <t>34+2</t>
  </si>
  <si>
    <t>33+1</t>
  </si>
  <si>
    <t>Razer Ray</t>
  </si>
  <si>
    <t>c</t>
  </si>
  <si>
    <t>Jahjireh,</t>
  </si>
  <si>
    <t>d</t>
  </si>
  <si>
    <t>Erwin 'Moochie'</t>
  </si>
  <si>
    <t>Zionne,</t>
  </si>
  <si>
    <t>e</t>
  </si>
  <si>
    <t>NCA Tour Points Model</t>
  </si>
  <si>
    <t>Finish</t>
  </si>
  <si>
    <r>
      <t>1</t>
    </r>
    <r>
      <rPr>
        <vertAlign val="superscript"/>
        <sz val="20"/>
        <rFont val="Arial"/>
        <family val="2"/>
      </rPr>
      <t>st</t>
    </r>
  </si>
  <si>
    <r>
      <t>14</t>
    </r>
    <r>
      <rPr>
        <vertAlign val="superscript"/>
        <sz val="20"/>
        <rFont val="Arial"/>
        <family val="2"/>
      </rPr>
      <t>th</t>
    </r>
  </si>
  <si>
    <r>
      <t>18</t>
    </r>
    <r>
      <rPr>
        <vertAlign val="superscript"/>
        <sz val="20"/>
        <rFont val="Arial"/>
        <family val="2"/>
      </rPr>
      <t>th</t>
    </r>
  </si>
  <si>
    <r>
      <t>2</t>
    </r>
    <r>
      <rPr>
        <vertAlign val="superscript"/>
        <sz val="20"/>
        <rFont val="Arial"/>
        <family val="2"/>
      </rPr>
      <t>nd</t>
    </r>
  </si>
  <si>
    <r>
      <t>15</t>
    </r>
    <r>
      <rPr>
        <vertAlign val="superscript"/>
        <sz val="20"/>
        <rFont val="Arial"/>
        <family val="2"/>
      </rPr>
      <t>th</t>
    </r>
  </si>
  <si>
    <r>
      <t>19</t>
    </r>
    <r>
      <rPr>
        <vertAlign val="superscript"/>
        <sz val="20"/>
        <rFont val="Arial"/>
        <family val="2"/>
      </rPr>
      <t>th</t>
    </r>
  </si>
  <si>
    <r>
      <t>3</t>
    </r>
    <r>
      <rPr>
        <vertAlign val="superscript"/>
        <sz val="20"/>
        <rFont val="Arial"/>
        <family val="2"/>
      </rPr>
      <t>rd</t>
    </r>
  </si>
  <si>
    <r>
      <t>16</t>
    </r>
    <r>
      <rPr>
        <vertAlign val="superscript"/>
        <sz val="20"/>
        <rFont val="Arial"/>
        <family val="2"/>
      </rPr>
      <t>th</t>
    </r>
  </si>
  <si>
    <r>
      <t>20</t>
    </r>
    <r>
      <rPr>
        <vertAlign val="superscript"/>
        <sz val="20"/>
        <rFont val="Arial"/>
        <family val="2"/>
      </rPr>
      <t>th</t>
    </r>
  </si>
  <si>
    <r>
      <t>4</t>
    </r>
    <r>
      <rPr>
        <vertAlign val="superscript"/>
        <sz val="20"/>
        <rFont val="Arial"/>
        <family val="2"/>
      </rPr>
      <t>th</t>
    </r>
  </si>
  <si>
    <r>
      <t>17</t>
    </r>
    <r>
      <rPr>
        <vertAlign val="superscript"/>
        <sz val="20"/>
        <rFont val="Arial"/>
        <family val="2"/>
      </rPr>
      <t>th</t>
    </r>
  </si>
  <si>
    <r>
      <t>21</t>
    </r>
    <r>
      <rPr>
        <vertAlign val="superscript"/>
        <sz val="20"/>
        <rFont val="Arial"/>
        <family val="2"/>
      </rPr>
      <t>st</t>
    </r>
  </si>
  <si>
    <r>
      <t>5</t>
    </r>
    <r>
      <rPr>
        <vertAlign val="superscript"/>
        <sz val="20"/>
        <rFont val="Arial"/>
        <family val="2"/>
      </rPr>
      <t>th</t>
    </r>
  </si>
  <si>
    <r>
      <t>22</t>
    </r>
    <r>
      <rPr>
        <vertAlign val="superscript"/>
        <sz val="20"/>
        <rFont val="Arial"/>
        <family val="2"/>
      </rPr>
      <t>nd</t>
    </r>
  </si>
  <si>
    <r>
      <t>6</t>
    </r>
    <r>
      <rPr>
        <vertAlign val="superscript"/>
        <sz val="20"/>
        <rFont val="Arial"/>
        <family val="2"/>
      </rPr>
      <t>th</t>
    </r>
  </si>
  <si>
    <r>
      <t>23</t>
    </r>
    <r>
      <rPr>
        <vertAlign val="superscript"/>
        <sz val="20"/>
        <rFont val="Arial"/>
        <family val="2"/>
      </rPr>
      <t>rd</t>
    </r>
  </si>
  <si>
    <r>
      <t>7</t>
    </r>
    <r>
      <rPr>
        <vertAlign val="superscript"/>
        <sz val="20"/>
        <rFont val="Arial"/>
        <family val="2"/>
      </rPr>
      <t>th</t>
    </r>
  </si>
  <si>
    <r>
      <t>24</t>
    </r>
    <r>
      <rPr>
        <vertAlign val="superscript"/>
        <sz val="20"/>
        <rFont val="Arial"/>
        <family val="2"/>
      </rPr>
      <t>th</t>
    </r>
  </si>
  <si>
    <r>
      <t>8</t>
    </r>
    <r>
      <rPr>
        <vertAlign val="superscript"/>
        <sz val="20"/>
        <rFont val="Arial"/>
        <family val="2"/>
      </rPr>
      <t>th</t>
    </r>
  </si>
  <si>
    <r>
      <t>25</t>
    </r>
    <r>
      <rPr>
        <vertAlign val="superscript"/>
        <sz val="20"/>
        <rFont val="Arial"/>
        <family val="2"/>
      </rPr>
      <t>th</t>
    </r>
  </si>
  <si>
    <r>
      <t>9</t>
    </r>
    <r>
      <rPr>
        <vertAlign val="superscript"/>
        <sz val="20"/>
        <rFont val="Arial"/>
        <family val="2"/>
      </rPr>
      <t>th</t>
    </r>
  </si>
  <si>
    <r>
      <t>10</t>
    </r>
    <r>
      <rPr>
        <vertAlign val="superscript"/>
        <sz val="20"/>
        <rFont val="Arial"/>
        <family val="2"/>
      </rPr>
      <t>th</t>
    </r>
  </si>
  <si>
    <r>
      <t>11</t>
    </r>
    <r>
      <rPr>
        <vertAlign val="superscript"/>
        <sz val="20"/>
        <rFont val="Arial"/>
        <family val="2"/>
      </rPr>
      <t>th</t>
    </r>
  </si>
  <si>
    <r>
      <t>12</t>
    </r>
    <r>
      <rPr>
        <vertAlign val="superscript"/>
        <sz val="20"/>
        <rFont val="Arial"/>
        <family val="2"/>
      </rPr>
      <t>th</t>
    </r>
  </si>
  <si>
    <r>
      <t>13</t>
    </r>
    <r>
      <rPr>
        <vertAlign val="superscript"/>
        <sz val="20"/>
        <rFont val="Arial"/>
        <family val="2"/>
      </rPr>
      <t>th</t>
    </r>
  </si>
  <si>
    <r>
      <t>&gt;25</t>
    </r>
    <r>
      <rPr>
        <vertAlign val="superscript"/>
        <sz val="20"/>
        <rFont val="Arial"/>
        <family val="2"/>
      </rPr>
      <t>th</t>
    </r>
  </si>
  <si>
    <t>All Events - Singles &amp; Doubles</t>
  </si>
  <si>
    <t>NCA Tour Tiebreak Procedure</t>
  </si>
  <si>
    <t>Any ties between players, with the same total points of their top 4 scores, will be broken with the following procedure:</t>
  </si>
  <si>
    <t>a) Most Tournament Victories within their top 4 scores</t>
  </si>
  <si>
    <t>b) Most 2nd Place finishes within their top 4 scores</t>
  </si>
  <si>
    <t>c) Most 3rd Place finishes within their top 4 scores</t>
  </si>
  <si>
    <t>d) Most 4th Place finishes within their top 4 scores</t>
  </si>
  <si>
    <t>e) . . . etc.</t>
  </si>
  <si>
    <t>If players are still tied (i.e. have the exact same number of 1st, 2nd, 3rd, 4th, etc finishes in their top 4 scores)</t>
  </si>
  <si>
    <t>then the higher ranking will be given to the player who finishes higher at the NCA Finale.</t>
  </si>
  <si>
    <t>A player not attending the NCA Finale will be said to have finished lower than their counterpart at the tournament.</t>
  </si>
  <si>
    <t>Note on the Recreational division:</t>
  </si>
  <si>
    <t>While the NCA does not restrict players from entering either competitive or recreational divisions, previous winners of the NCA Recreational Tour title are not eligible to win the NCA Rec Tour title on a second occasion.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</si>
</sst>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48" x14ac:knownFonts="1">
    <font>
      <sz val="12"/>
      <color theme="1"/>
      <name val="Calibri"/>
      <family val="2"/>
      <scheme val="minor"/>
    </font>
    <font>
      <sz val="12"/>
      <color theme="1"/>
      <name val="Calibri"/>
      <family val="2"/>
      <scheme val="minor"/>
    </font>
    <font>
      <sz val="12"/>
      <name val="Arial"/>
    </font>
    <font>
      <sz val="10"/>
      <name val="Arial"/>
    </font>
    <font>
      <sz val="20"/>
      <name val="Arial"/>
    </font>
    <font>
      <sz val="14"/>
      <name val="Arial"/>
    </font>
    <font>
      <u/>
      <sz val="12"/>
      <color theme="10"/>
      <name val="Calibri"/>
      <family val="2"/>
      <scheme val="minor"/>
    </font>
    <font>
      <u/>
      <sz val="12"/>
      <color theme="11"/>
      <name val="Calibri"/>
      <family val="2"/>
      <scheme val="minor"/>
    </font>
    <font>
      <b/>
      <sz val="20"/>
      <name val="Arial"/>
      <family val="2"/>
    </font>
    <font>
      <sz val="14"/>
      <color indexed="10"/>
      <name val="Arial"/>
    </font>
    <font>
      <sz val="14"/>
      <name val="Comic Sans MS"/>
      <family val="4"/>
    </font>
    <font>
      <b/>
      <sz val="12"/>
      <name val="Arial"/>
      <family val="2"/>
    </font>
    <font>
      <sz val="14"/>
      <color indexed="8"/>
      <name val="Arial"/>
      <family val="2"/>
    </font>
    <font>
      <b/>
      <sz val="10"/>
      <name val="Arial"/>
      <family val="2"/>
    </font>
    <font>
      <b/>
      <sz val="16"/>
      <color theme="1"/>
      <name val="Calibri"/>
      <scheme val="minor"/>
    </font>
    <font>
      <b/>
      <sz val="18"/>
      <color theme="1"/>
      <name val="Calibri"/>
      <scheme val="minor"/>
    </font>
    <font>
      <sz val="8"/>
      <name val="Arial"/>
      <family val="2"/>
    </font>
    <font>
      <b/>
      <sz val="14"/>
      <name val="Arial"/>
      <family val="2"/>
    </font>
    <font>
      <b/>
      <sz val="14"/>
      <color theme="1"/>
      <name val="Calibri"/>
      <family val="2"/>
      <scheme val="minor"/>
    </font>
    <font>
      <b/>
      <sz val="11"/>
      <color theme="1"/>
      <name val="Calibri"/>
      <family val="2"/>
      <scheme val="minor"/>
    </font>
    <font>
      <b/>
      <sz val="12"/>
      <color rgb="FFFF0000"/>
      <name val="Arial"/>
      <family val="2"/>
    </font>
    <font>
      <b/>
      <sz val="14"/>
      <color rgb="FFFF0000"/>
      <name val="Arial"/>
      <family val="2"/>
    </font>
    <font>
      <i/>
      <sz val="12"/>
      <name val="Arial"/>
      <family val="2"/>
    </font>
    <font>
      <sz val="14"/>
      <color theme="1"/>
      <name val="Arial"/>
      <family val="2"/>
    </font>
    <font>
      <sz val="11"/>
      <color theme="1"/>
      <name val="Arial"/>
      <family val="2"/>
    </font>
    <font>
      <sz val="12"/>
      <color theme="1"/>
      <name val="Arial"/>
      <family val="2"/>
    </font>
    <font>
      <sz val="10"/>
      <color theme="1"/>
      <name val="Arial"/>
      <family val="2"/>
    </font>
    <font>
      <b/>
      <sz val="16"/>
      <color rgb="FFFF0000"/>
      <name val="Arial"/>
      <family val="2"/>
    </font>
    <font>
      <b/>
      <sz val="14"/>
      <color theme="1"/>
      <name val="Arial"/>
      <family val="2"/>
    </font>
    <font>
      <sz val="8"/>
      <color theme="1"/>
      <name val="Arial"/>
      <family val="2"/>
    </font>
    <font>
      <i/>
      <sz val="10"/>
      <name val="Arial"/>
      <family val="2"/>
    </font>
    <font>
      <i/>
      <sz val="12"/>
      <color rgb="FFFF0000"/>
      <name val="Arial"/>
      <family val="2"/>
    </font>
    <font>
      <sz val="8"/>
      <color theme="1"/>
      <name val="Calibri"/>
      <family val="2"/>
      <scheme val="minor"/>
    </font>
    <font>
      <b/>
      <sz val="11"/>
      <name val="Arial"/>
      <family val="2"/>
    </font>
    <font>
      <i/>
      <sz val="12"/>
      <color theme="1"/>
      <name val="Calibri"/>
      <scheme val="minor"/>
    </font>
    <font>
      <sz val="9"/>
      <color theme="1"/>
      <name val="Calibri"/>
      <family val="2"/>
      <scheme val="minor"/>
    </font>
    <font>
      <b/>
      <sz val="11"/>
      <color theme="1"/>
      <name val="Arial"/>
      <family val="2"/>
    </font>
    <font>
      <i/>
      <sz val="14"/>
      <color theme="1"/>
      <name val="Arial"/>
      <family val="2"/>
    </font>
    <font>
      <i/>
      <sz val="12"/>
      <color theme="1"/>
      <name val="Arial"/>
      <family val="2"/>
    </font>
    <font>
      <i/>
      <sz val="14"/>
      <name val="Arial"/>
      <family val="2"/>
    </font>
    <font>
      <sz val="14"/>
      <color theme="1"/>
      <name val="Calibri"/>
      <family val="2"/>
      <scheme val="minor"/>
    </font>
    <font>
      <b/>
      <sz val="11"/>
      <color rgb="FFFF0000"/>
      <name val="Arial"/>
      <family val="2"/>
    </font>
    <font>
      <b/>
      <sz val="12"/>
      <color theme="1"/>
      <name val="Arial"/>
      <family val="2"/>
    </font>
    <font>
      <b/>
      <sz val="18"/>
      <name val="Arial"/>
      <family val="2"/>
    </font>
    <font>
      <sz val="16"/>
      <name val="Arial"/>
      <family val="2"/>
    </font>
    <font>
      <sz val="26"/>
      <name val="Arial"/>
      <family val="2"/>
    </font>
    <font>
      <sz val="18"/>
      <name val="Arial"/>
      <family val="2"/>
    </font>
    <font>
      <vertAlign val="superscript"/>
      <sz val="20"/>
      <name val="Arial"/>
      <family val="2"/>
    </font>
  </fonts>
  <fills count="6">
    <fill>
      <patternFill patternType="none"/>
    </fill>
    <fill>
      <patternFill patternType="gray125"/>
    </fill>
    <fill>
      <patternFill patternType="solid">
        <fgColor rgb="FFFFFF00"/>
        <bgColor indexed="64"/>
      </patternFill>
    </fill>
    <fill>
      <patternFill patternType="solid">
        <fgColor theme="9" tint="0.59999389629810485"/>
        <bgColor indexed="64"/>
      </patternFill>
    </fill>
    <fill>
      <patternFill patternType="solid">
        <fgColor theme="3" tint="0.79998168889431442"/>
        <bgColor indexed="64"/>
      </patternFill>
    </fill>
    <fill>
      <patternFill patternType="solid">
        <fgColor theme="4" tint="0.79998168889431442"/>
        <bgColor indexed="64"/>
      </patternFill>
    </fill>
  </fills>
  <borders count="99">
    <border>
      <left/>
      <right/>
      <top/>
      <bottom/>
      <diagonal/>
    </border>
    <border>
      <left style="thick">
        <color auto="1"/>
      </left>
      <right style="thick">
        <color auto="1"/>
      </right>
      <top style="thick">
        <color auto="1"/>
      </top>
      <bottom style="thick">
        <color auto="1"/>
      </bottom>
      <diagonal/>
    </border>
    <border>
      <left style="thick">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ck">
        <color auto="1"/>
      </left>
      <right style="thick">
        <color auto="1"/>
      </right>
      <top style="thick">
        <color auto="1"/>
      </top>
      <bottom/>
      <diagonal/>
    </border>
    <border>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style="thin">
        <color auto="1"/>
      </left>
      <right style="thin">
        <color auto="1"/>
      </right>
      <top style="medium">
        <color auto="1"/>
      </top>
      <bottom style="thin">
        <color auto="1"/>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bottom/>
      <diagonal/>
    </border>
    <border>
      <left style="thin">
        <color auto="1"/>
      </left>
      <right style="thin">
        <color auto="1"/>
      </right>
      <top style="thick">
        <color auto="1"/>
      </top>
      <bottom style="thin">
        <color auto="1"/>
      </bottom>
      <diagonal/>
    </border>
    <border>
      <left style="medium">
        <color auto="1"/>
      </left>
      <right style="thin">
        <color auto="1"/>
      </right>
      <top/>
      <bottom style="thin">
        <color auto="1"/>
      </bottom>
      <diagonal/>
    </border>
    <border>
      <left style="thick">
        <color indexed="8"/>
      </left>
      <right style="thick">
        <color indexed="8"/>
      </right>
      <top style="thick">
        <color indexed="8"/>
      </top>
      <bottom style="thick">
        <color indexed="8"/>
      </bottom>
      <diagonal/>
    </border>
    <border>
      <left style="thick">
        <color indexed="8"/>
      </left>
      <right style="thick">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ck">
        <color indexed="8"/>
      </right>
      <top style="thin">
        <color indexed="8"/>
      </top>
      <bottom style="thin">
        <color indexed="8"/>
      </bottom>
      <diagonal/>
    </border>
    <border>
      <left style="thin">
        <color indexed="8"/>
      </left>
      <right/>
      <top style="thin">
        <color indexed="8"/>
      </top>
      <bottom style="thin">
        <color indexed="8"/>
      </bottom>
      <diagonal/>
    </border>
    <border>
      <left style="thick">
        <color indexed="8"/>
      </left>
      <right style="thick">
        <color indexed="8"/>
      </right>
      <top style="medium">
        <color indexed="8"/>
      </top>
      <bottom style="medium">
        <color indexed="8"/>
      </bottom>
      <diagonal/>
    </border>
    <border>
      <left/>
      <right style="thick">
        <color indexed="8"/>
      </right>
      <top style="thick">
        <color indexed="8"/>
      </top>
      <bottom style="thin">
        <color indexed="8"/>
      </bottom>
      <diagonal/>
    </border>
    <border>
      <left style="thick">
        <color indexed="8"/>
      </left>
      <right style="thin">
        <color indexed="8"/>
      </right>
      <top style="thin">
        <color indexed="8"/>
      </top>
      <bottom style="thin">
        <color indexed="8"/>
      </bottom>
      <diagonal/>
    </border>
    <border>
      <left/>
      <right style="thick">
        <color indexed="8"/>
      </right>
      <top/>
      <bottom style="thin">
        <color indexed="8"/>
      </bottom>
      <diagonal/>
    </border>
    <border>
      <left style="thick">
        <color indexed="8"/>
      </left>
      <right style="thick">
        <color indexed="8"/>
      </right>
      <top/>
      <bottom style="thin">
        <color indexed="8"/>
      </bottom>
      <diagonal/>
    </border>
    <border>
      <left style="thin">
        <color indexed="8"/>
      </left>
      <right style="thin">
        <color indexed="8"/>
      </right>
      <top/>
      <bottom style="thin">
        <color indexed="8"/>
      </bottom>
      <diagonal/>
    </border>
    <border>
      <left style="thin">
        <color indexed="8"/>
      </left>
      <right style="thick">
        <color indexed="8"/>
      </right>
      <top/>
      <bottom style="thin">
        <color indexed="8"/>
      </bottom>
      <diagonal/>
    </border>
    <border>
      <left/>
      <right style="thick">
        <color indexed="8"/>
      </right>
      <top style="thin">
        <color indexed="8"/>
      </top>
      <bottom style="thin">
        <color indexed="8"/>
      </bottom>
      <diagonal/>
    </border>
    <border>
      <left style="thin">
        <color indexed="8"/>
      </left>
      <right/>
      <top/>
      <bottom style="thin">
        <color indexed="8"/>
      </bottom>
      <diagonal/>
    </border>
    <border>
      <left style="thick">
        <color indexed="8"/>
      </left>
      <right style="thick">
        <color indexed="8"/>
      </right>
      <top style="thick">
        <color indexed="8"/>
      </top>
      <bottom/>
      <diagonal/>
    </border>
    <border>
      <left style="thick">
        <color indexed="8"/>
      </left>
      <right style="thick">
        <color indexed="8"/>
      </right>
      <top/>
      <bottom/>
      <diagonal/>
    </border>
    <border>
      <left/>
      <right style="thick">
        <color indexed="8"/>
      </right>
      <top style="thin">
        <color indexed="8"/>
      </top>
      <bottom/>
      <diagonal/>
    </border>
    <border>
      <left/>
      <right/>
      <top style="thick">
        <color indexed="8"/>
      </top>
      <bottom/>
      <diagonal/>
    </border>
    <border>
      <left style="medium">
        <color auto="1"/>
      </left>
      <right style="thin">
        <color auto="1"/>
      </right>
      <top style="thick">
        <color auto="1"/>
      </top>
      <bottom style="thin">
        <color auto="1"/>
      </bottom>
      <diagonal/>
    </border>
    <border>
      <left style="thin">
        <color auto="1"/>
      </left>
      <right style="medium">
        <color auto="1"/>
      </right>
      <top style="thick">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style="thick">
        <color auto="1"/>
      </left>
      <right/>
      <top style="thick">
        <color auto="1"/>
      </top>
      <bottom style="thick">
        <color auto="1"/>
      </bottom>
      <diagonal/>
    </border>
    <border>
      <left/>
      <right style="thick">
        <color auto="1"/>
      </right>
      <top style="thick">
        <color auto="1"/>
      </top>
      <bottom style="thick">
        <color auto="1"/>
      </bottom>
      <diagonal/>
    </border>
    <border>
      <left style="thick">
        <color auto="1"/>
      </left>
      <right/>
      <top style="thin">
        <color auto="1"/>
      </top>
      <bottom style="thin">
        <color auto="1"/>
      </bottom>
      <diagonal/>
    </border>
    <border>
      <left style="thick">
        <color auto="1"/>
      </left>
      <right/>
      <top style="thick">
        <color auto="1"/>
      </top>
      <bottom/>
      <diagonal/>
    </border>
    <border>
      <left/>
      <right style="thick">
        <color auto="1"/>
      </right>
      <top style="thick">
        <color auto="1"/>
      </top>
      <bottom/>
      <diagonal/>
    </border>
    <border>
      <left style="thick">
        <color auto="1"/>
      </left>
      <right style="thin">
        <color auto="1"/>
      </right>
      <top style="thin">
        <color auto="1"/>
      </top>
      <bottom style="medium">
        <color auto="1"/>
      </bottom>
      <diagonal/>
    </border>
    <border>
      <left style="thin">
        <color auto="1"/>
      </left>
      <right style="thick">
        <color auto="1"/>
      </right>
      <top style="thin">
        <color auto="1"/>
      </top>
      <bottom style="medium">
        <color auto="1"/>
      </bottom>
      <diagonal/>
    </border>
    <border>
      <left style="medium">
        <color auto="1"/>
      </left>
      <right style="medium">
        <color auto="1"/>
      </right>
      <top style="thin">
        <color auto="1"/>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ck">
        <color indexed="8"/>
      </left>
      <right style="thin">
        <color indexed="8"/>
      </right>
      <top style="thick">
        <color indexed="8"/>
      </top>
      <bottom style="thin">
        <color indexed="8"/>
      </bottom>
      <diagonal/>
    </border>
    <border>
      <left/>
      <right/>
      <top style="thin">
        <color indexed="8"/>
      </top>
      <bottom style="thin">
        <color indexed="8"/>
      </bottom>
      <diagonal/>
    </border>
    <border>
      <left style="thin">
        <color indexed="8"/>
      </left>
      <right style="thin">
        <color indexed="8"/>
      </right>
      <top style="thick">
        <color indexed="8"/>
      </top>
      <bottom style="thin">
        <color indexed="8"/>
      </bottom>
      <diagonal/>
    </border>
    <border>
      <left/>
      <right/>
      <top/>
      <bottom style="thin">
        <color indexed="8"/>
      </bottom>
      <diagonal/>
    </border>
    <border>
      <left/>
      <right style="thick">
        <color indexed="8"/>
      </right>
      <top/>
      <bottom/>
      <diagonal/>
    </border>
    <border>
      <left style="thin">
        <color auto="1"/>
      </left>
      <right style="medium">
        <color auto="1"/>
      </right>
      <top style="thin">
        <color auto="1"/>
      </top>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right/>
      <top style="thin">
        <color auto="1"/>
      </top>
      <bottom style="thin">
        <color auto="1"/>
      </bottom>
      <diagonal/>
    </border>
    <border>
      <left/>
      <right/>
      <top style="thin">
        <color auto="1"/>
      </top>
      <bottom style="medium">
        <color auto="1"/>
      </bottom>
      <diagonal/>
    </border>
    <border>
      <left style="thick">
        <color auto="1"/>
      </left>
      <right/>
      <top style="thin">
        <color auto="1"/>
      </top>
      <bottom style="medium">
        <color auto="1"/>
      </bottom>
      <diagonal/>
    </border>
    <border>
      <left style="medium">
        <color auto="1"/>
      </left>
      <right style="medium">
        <color auto="1"/>
      </right>
      <top/>
      <bottom style="thin">
        <color auto="1"/>
      </bottom>
      <diagonal/>
    </border>
    <border>
      <left style="medium">
        <color auto="1"/>
      </left>
      <right/>
      <top style="thin">
        <color auto="1"/>
      </top>
      <bottom style="thin">
        <color auto="1"/>
      </bottom>
      <diagonal/>
    </border>
    <border>
      <left style="medium">
        <color auto="1"/>
      </left>
      <right style="medium">
        <color auto="1"/>
      </right>
      <top style="thin">
        <color auto="1"/>
      </top>
      <bottom/>
      <diagonal/>
    </border>
    <border>
      <left style="medium">
        <color auto="1"/>
      </left>
      <right style="medium">
        <color auto="1"/>
      </right>
      <top style="thin">
        <color auto="1"/>
      </top>
      <bottom style="medium">
        <color auto="1"/>
      </bottom>
      <diagonal/>
    </border>
    <border>
      <left style="thin">
        <color auto="1"/>
      </left>
      <right/>
      <top style="thin">
        <color auto="1"/>
      </top>
      <bottom style="thin">
        <color auto="1"/>
      </bottom>
      <diagonal/>
    </border>
    <border>
      <left style="medium">
        <color auto="1"/>
      </left>
      <right style="medium">
        <color auto="1"/>
      </right>
      <top style="thick">
        <color auto="1"/>
      </top>
      <bottom style="thin">
        <color auto="1"/>
      </bottom>
      <diagonal/>
    </border>
    <border>
      <left style="thick">
        <color auto="1"/>
      </left>
      <right style="thin">
        <color auto="1"/>
      </right>
      <top style="thick">
        <color auto="1"/>
      </top>
      <bottom style="thin">
        <color auto="1"/>
      </bottom>
      <diagonal/>
    </border>
    <border>
      <left style="thin">
        <color auto="1"/>
      </left>
      <right style="thick">
        <color auto="1"/>
      </right>
      <top style="thick">
        <color auto="1"/>
      </top>
      <bottom style="thin">
        <color auto="1"/>
      </bottom>
      <diagonal/>
    </border>
    <border>
      <left style="thick">
        <color auto="1"/>
      </left>
      <right style="thin">
        <color auto="1"/>
      </right>
      <top style="thin">
        <color auto="1"/>
      </top>
      <bottom/>
      <diagonal/>
    </border>
    <border>
      <left style="thin">
        <color auto="1"/>
      </left>
      <right style="thick">
        <color auto="1"/>
      </right>
      <top style="thin">
        <color auto="1"/>
      </top>
      <bottom/>
      <diagonal/>
    </border>
    <border>
      <left style="medium">
        <color auto="1"/>
      </left>
      <right/>
      <top style="thin">
        <color auto="1"/>
      </top>
      <bottom style="medium">
        <color auto="1"/>
      </bottom>
      <diagonal/>
    </border>
    <border>
      <left style="thick">
        <color indexed="8"/>
      </left>
      <right style="thick">
        <color indexed="8"/>
      </right>
      <top style="thick">
        <color indexed="8"/>
      </top>
      <bottom style="thin">
        <color indexed="8"/>
      </bottom>
      <diagonal/>
    </border>
    <border>
      <left style="medium">
        <color auto="1"/>
      </left>
      <right/>
      <top style="thick">
        <color auto="1"/>
      </top>
      <bottom style="thin">
        <color auto="1"/>
      </bottom>
      <diagonal/>
    </border>
    <border>
      <left style="thin">
        <color indexed="8"/>
      </left>
      <right style="thin">
        <color indexed="8"/>
      </right>
      <top style="thick">
        <color indexed="8"/>
      </top>
      <bottom style="thin">
        <color auto="1"/>
      </bottom>
      <diagonal/>
    </border>
    <border>
      <left style="thin">
        <color indexed="8"/>
      </left>
      <right style="thin">
        <color indexed="8"/>
      </right>
      <top style="thin">
        <color auto="1"/>
      </top>
      <bottom style="thin">
        <color auto="1"/>
      </bottom>
      <diagonal/>
    </border>
    <border>
      <left style="thick">
        <color indexed="8"/>
      </left>
      <right/>
      <top style="thin">
        <color auto="1"/>
      </top>
      <bottom style="thin">
        <color indexed="8"/>
      </bottom>
      <diagonal/>
    </border>
    <border>
      <left/>
      <right style="thin">
        <color indexed="8"/>
      </right>
      <top style="thin">
        <color auto="1"/>
      </top>
      <bottom style="thin">
        <color auto="1"/>
      </bottom>
      <diagonal/>
    </border>
    <border>
      <left/>
      <right style="thin">
        <color indexed="8"/>
      </right>
      <top style="thin">
        <color auto="1"/>
      </top>
      <bottom style="thin">
        <color indexed="8"/>
      </bottom>
      <diagonal/>
    </border>
    <border>
      <left/>
      <right style="thin">
        <color indexed="8"/>
      </right>
      <top/>
      <bottom style="thin">
        <color indexed="8"/>
      </bottom>
      <diagonal/>
    </border>
    <border>
      <left/>
      <right style="thin">
        <color indexed="8"/>
      </right>
      <top style="thin">
        <color indexed="8"/>
      </top>
      <bottom style="thin">
        <color indexed="8"/>
      </bottom>
      <diagonal/>
    </border>
    <border>
      <left/>
      <right style="thin">
        <color auto="1"/>
      </right>
      <top/>
      <bottom style="thin">
        <color auto="1"/>
      </bottom>
      <diagonal/>
    </border>
    <border>
      <left style="thin">
        <color auto="1"/>
      </left>
      <right/>
      <top style="thick">
        <color auto="1"/>
      </top>
      <bottom style="thin">
        <color auto="1"/>
      </bottom>
      <diagonal/>
    </border>
    <border>
      <left/>
      <right/>
      <top style="thin">
        <color theme="5" tint="0.79998168889431442"/>
      </top>
      <bottom style="thin">
        <color theme="5" tint="0.79998168889431442"/>
      </bottom>
      <diagonal/>
    </border>
    <border>
      <left style="thin">
        <color theme="1"/>
      </left>
      <right style="thin">
        <color theme="1"/>
      </right>
      <top style="thick">
        <color auto="1"/>
      </top>
      <bottom style="thin">
        <color theme="1"/>
      </bottom>
      <diagonal/>
    </border>
    <border>
      <left style="thin">
        <color theme="1"/>
      </left>
      <right style="medium">
        <color theme="1"/>
      </right>
      <top style="thick">
        <color auto="1"/>
      </top>
      <bottom style="thin">
        <color theme="1"/>
      </bottom>
      <diagonal/>
    </border>
    <border>
      <left style="medium">
        <color auto="1"/>
      </left>
      <right style="medium">
        <color auto="1"/>
      </right>
      <top style="thick">
        <color auto="1"/>
      </top>
      <bottom style="medium">
        <color auto="1"/>
      </bottom>
      <diagonal/>
    </border>
    <border>
      <left style="thin">
        <color theme="1"/>
      </left>
      <right style="thin">
        <color theme="1"/>
      </right>
      <top style="thin">
        <color theme="1"/>
      </top>
      <bottom style="thin">
        <color theme="1"/>
      </bottom>
      <diagonal/>
    </border>
    <border>
      <left style="thin">
        <color theme="1"/>
      </left>
      <right style="medium">
        <color theme="1"/>
      </right>
      <top style="thin">
        <color theme="1"/>
      </top>
      <bottom style="thin">
        <color theme="1"/>
      </bottom>
      <diagonal/>
    </border>
    <border>
      <left style="thin">
        <color theme="1"/>
      </left>
      <right style="thin">
        <color theme="1"/>
      </right>
      <top style="thin">
        <color theme="1"/>
      </top>
      <bottom style="medium">
        <color theme="1"/>
      </bottom>
      <diagonal/>
    </border>
    <border>
      <left style="thin">
        <color theme="1"/>
      </left>
      <right style="medium">
        <color theme="1"/>
      </right>
      <top style="thin">
        <color theme="1"/>
      </top>
      <bottom style="medium">
        <color theme="1"/>
      </bottom>
      <diagonal/>
    </border>
    <border>
      <left style="medium">
        <color auto="1"/>
      </left>
      <right style="medium">
        <color auto="1"/>
      </right>
      <top style="thick">
        <color auto="1"/>
      </top>
      <bottom style="thick">
        <color auto="1"/>
      </bottom>
      <diagonal/>
    </border>
    <border>
      <left style="thick">
        <color auto="1"/>
      </left>
      <right style="thin">
        <color auto="1"/>
      </right>
      <top style="thick">
        <color auto="1"/>
      </top>
      <bottom/>
      <diagonal/>
    </border>
    <border>
      <left style="thin">
        <color auto="1"/>
      </left>
      <right style="thick">
        <color auto="1"/>
      </right>
      <top style="thick">
        <color auto="1"/>
      </top>
      <bottom/>
      <diagonal/>
    </border>
    <border>
      <left style="medium">
        <color auto="1"/>
      </left>
      <right style="medium">
        <color auto="1"/>
      </right>
      <top/>
      <bottom/>
      <diagonal/>
    </border>
  </borders>
  <cellStyleXfs count="331">
    <xf numFmtId="0" fontId="0" fillId="0" borderId="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2" fillId="0" borderId="0"/>
    <xf numFmtId="0" fontId="3" fillId="0" borderId="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cellStyleXfs>
  <cellXfs count="532">
    <xf numFmtId="0" fontId="0" fillId="0" borderId="0" xfId="0"/>
    <xf numFmtId="0" fontId="3" fillId="0" borderId="0" xfId="0" applyFont="1"/>
    <xf numFmtId="0" fontId="0" fillId="0" borderId="0" xfId="0" applyAlignment="1">
      <alignment horizontal="center"/>
    </xf>
    <xf numFmtId="0" fontId="5" fillId="0" borderId="0" xfId="0" applyFont="1" applyFill="1" applyBorder="1" applyAlignment="1">
      <alignment horizontal="center"/>
    </xf>
    <xf numFmtId="0" fontId="2" fillId="0" borderId="0" xfId="0" applyFont="1" applyBorder="1" applyAlignment="1">
      <alignment horizontal="center"/>
    </xf>
    <xf numFmtId="0" fontId="2" fillId="0" borderId="0" xfId="0" applyFont="1" applyBorder="1"/>
    <xf numFmtId="0" fontId="0" fillId="0" borderId="0" xfId="0" applyBorder="1"/>
    <xf numFmtId="0" fontId="0" fillId="0" borderId="0" xfId="0" applyBorder="1" applyAlignment="1">
      <alignment horizontal="center"/>
    </xf>
    <xf numFmtId="0" fontId="0" fillId="0" borderId="0" xfId="0" applyAlignment="1">
      <alignment horizontal="left"/>
    </xf>
    <xf numFmtId="0" fontId="0" fillId="0" borderId="4" xfId="0" applyBorder="1" applyAlignment="1">
      <alignment horizontal="center"/>
    </xf>
    <xf numFmtId="0" fontId="2" fillId="0" borderId="0" xfId="0" applyFont="1" applyFill="1" applyBorder="1"/>
    <xf numFmtId="0" fontId="0" fillId="0" borderId="0" xfId="0" applyBorder="1" applyAlignment="1">
      <alignment horizontal="center" vertical="center"/>
    </xf>
    <xf numFmtId="0" fontId="2" fillId="0" borderId="0" xfId="0" applyFont="1" applyFill="1" applyBorder="1" applyAlignment="1">
      <alignment horizontal="center"/>
    </xf>
    <xf numFmtId="0" fontId="12" fillId="0" borderId="0" xfId="0" applyFont="1" applyFill="1" applyBorder="1" applyAlignment="1">
      <alignment horizontal="center" vertical="center"/>
    </xf>
    <xf numFmtId="0" fontId="16" fillId="0" borderId="0" xfId="0" applyFont="1"/>
    <xf numFmtId="0" fontId="0" fillId="0" borderId="0" xfId="0" applyBorder="1" applyAlignment="1">
      <alignment horizontal="left"/>
    </xf>
    <xf numFmtId="0" fontId="2" fillId="0" borderId="4" xfId="0" applyFont="1" applyFill="1" applyBorder="1" applyAlignment="1">
      <alignment horizontal="center"/>
    </xf>
    <xf numFmtId="0" fontId="12" fillId="0" borderId="23" xfId="0" applyFont="1" applyFill="1" applyBorder="1" applyAlignment="1">
      <alignment horizontal="center" vertical="center"/>
    </xf>
    <xf numFmtId="0" fontId="0" fillId="0" borderId="14" xfId="0" applyBorder="1" applyAlignment="1">
      <alignment horizontal="center"/>
    </xf>
    <xf numFmtId="0" fontId="0" fillId="0" borderId="13" xfId="0" applyBorder="1" applyAlignment="1">
      <alignment horizontal="center"/>
    </xf>
    <xf numFmtId="0" fontId="0" fillId="0" borderId="15" xfId="0" applyBorder="1" applyAlignment="1">
      <alignment horizontal="center"/>
    </xf>
    <xf numFmtId="0" fontId="0" fillId="0" borderId="6" xfId="0" applyBorder="1" applyAlignment="1">
      <alignment horizontal="center"/>
    </xf>
    <xf numFmtId="0" fontId="0" fillId="0" borderId="11" xfId="0" applyBorder="1" applyAlignment="1">
      <alignment horizontal="center"/>
    </xf>
    <xf numFmtId="0" fontId="0" fillId="0" borderId="0" xfId="0" applyAlignment="1">
      <alignment horizontal="center" vertical="center"/>
    </xf>
    <xf numFmtId="0" fontId="19" fillId="0" borderId="0" xfId="0" applyFont="1" applyAlignment="1">
      <alignment horizontal="center"/>
    </xf>
    <xf numFmtId="0" fontId="0" fillId="0" borderId="1" xfId="0" applyBorder="1" applyAlignment="1">
      <alignment horizontal="center" vertical="center"/>
    </xf>
    <xf numFmtId="0" fontId="19" fillId="0" borderId="0" xfId="0" applyFont="1" applyBorder="1" applyAlignment="1">
      <alignment horizontal="center"/>
    </xf>
    <xf numFmtId="0" fontId="0" fillId="0" borderId="1" xfId="0" applyBorder="1" applyAlignment="1">
      <alignment horizontal="center"/>
    </xf>
    <xf numFmtId="0" fontId="11" fillId="0" borderId="0" xfId="0" applyFont="1" applyAlignment="1">
      <alignment horizontal="center"/>
    </xf>
    <xf numFmtId="0" fontId="3" fillId="0" borderId="0" xfId="0" applyFont="1" applyFill="1" applyBorder="1" applyAlignment="1">
      <alignment horizontal="center"/>
    </xf>
    <xf numFmtId="0" fontId="0" fillId="0" borderId="0" xfId="0" applyFill="1" applyBorder="1"/>
    <xf numFmtId="0" fontId="24" fillId="0" borderId="0" xfId="0" applyFont="1" applyFill="1" applyBorder="1"/>
    <xf numFmtId="0" fontId="8" fillId="0" borderId="0" xfId="0" applyFont="1" applyAlignment="1">
      <alignment horizontal="left" vertical="center"/>
    </xf>
    <xf numFmtId="0" fontId="5" fillId="0" borderId="0" xfId="0" applyFont="1" applyAlignment="1">
      <alignment horizontal="center" vertical="center"/>
    </xf>
    <xf numFmtId="164" fontId="0" fillId="0" borderId="0" xfId="0" applyNumberFormat="1" applyBorder="1" applyAlignment="1">
      <alignment horizontal="center" vertical="center"/>
    </xf>
    <xf numFmtId="0" fontId="0" fillId="0" borderId="0" xfId="0" applyFont="1" applyBorder="1" applyAlignment="1">
      <alignment horizontal="left" vertical="center"/>
    </xf>
    <xf numFmtId="0" fontId="5" fillId="0" borderId="0" xfId="0" applyFont="1" applyBorder="1" applyAlignment="1">
      <alignment horizontal="center" vertical="center"/>
    </xf>
    <xf numFmtId="0" fontId="9" fillId="0" borderId="0" xfId="0" applyFont="1" applyAlignment="1">
      <alignment horizontal="center" vertical="center"/>
    </xf>
    <xf numFmtId="164" fontId="5" fillId="0" borderId="0" xfId="0" applyNumberFormat="1" applyFont="1" applyBorder="1" applyAlignment="1">
      <alignment horizontal="center" vertical="center"/>
    </xf>
    <xf numFmtId="0" fontId="0" fillId="0" borderId="0" xfId="0" applyFont="1" applyBorder="1" applyAlignment="1">
      <alignment horizontal="center" vertical="center"/>
    </xf>
    <xf numFmtId="164" fontId="0" fillId="0" borderId="0" xfId="0" applyNumberFormat="1" applyAlignment="1">
      <alignment horizontal="center" vertical="center"/>
    </xf>
    <xf numFmtId="0" fontId="17" fillId="0" borderId="21" xfId="0" applyFont="1" applyBorder="1" applyAlignment="1">
      <alignment horizontal="center" vertical="center"/>
    </xf>
    <xf numFmtId="0" fontId="17" fillId="0" borderId="0" xfId="0" applyFont="1" applyAlignment="1">
      <alignment horizontal="center" vertical="center"/>
    </xf>
    <xf numFmtId="164" fontId="17" fillId="0" borderId="21" xfId="0" applyNumberFormat="1" applyFont="1" applyBorder="1" applyAlignment="1">
      <alignment horizontal="center" vertical="center"/>
    </xf>
    <xf numFmtId="0" fontId="5" fillId="0" borderId="22" xfId="0" applyFont="1" applyBorder="1" applyAlignment="1">
      <alignment horizontal="center" vertical="center"/>
    </xf>
    <xf numFmtId="164" fontId="5" fillId="0" borderId="53" xfId="0" applyNumberFormat="1" applyFont="1" applyBorder="1" applyAlignment="1">
      <alignment horizontal="center" vertical="center" wrapText="1"/>
    </xf>
    <xf numFmtId="0" fontId="5" fillId="0" borderId="24" xfId="0" applyFont="1" applyFill="1" applyBorder="1" applyAlignment="1">
      <alignment horizontal="center" vertical="center"/>
    </xf>
    <xf numFmtId="0" fontId="5" fillId="0" borderId="22" xfId="0" applyFont="1" applyFill="1" applyBorder="1" applyAlignment="1">
      <alignment horizontal="center" vertical="center"/>
    </xf>
    <xf numFmtId="0" fontId="5" fillId="0" borderId="25" xfId="8" applyFont="1" applyBorder="1" applyAlignment="1">
      <alignment horizontal="center" vertical="center" wrapText="1"/>
    </xf>
    <xf numFmtId="0" fontId="5" fillId="0" borderId="24" xfId="0" applyFont="1" applyBorder="1" applyAlignment="1">
      <alignment horizontal="center" vertical="center"/>
    </xf>
    <xf numFmtId="0" fontId="5" fillId="0" borderId="26" xfId="0" applyFont="1" applyBorder="1" applyAlignment="1">
      <alignment horizontal="center" vertical="center" wrapText="1"/>
    </xf>
    <xf numFmtId="164" fontId="5" fillId="0" borderId="26" xfId="0" applyNumberFormat="1" applyFont="1" applyBorder="1" applyAlignment="1">
      <alignment horizontal="center" vertical="center" wrapText="1"/>
    </xf>
    <xf numFmtId="0" fontId="5" fillId="0" borderId="0" xfId="0" applyFont="1" applyBorder="1" applyAlignment="1">
      <alignment horizontal="center" vertical="center" wrapText="1"/>
    </xf>
    <xf numFmtId="0" fontId="5" fillId="0" borderId="21" xfId="0" applyFont="1" applyBorder="1" applyAlignment="1">
      <alignment horizontal="center" vertical="center"/>
    </xf>
    <xf numFmtId="0" fontId="5" fillId="0" borderId="27" xfId="0" applyFont="1" applyFill="1" applyBorder="1" applyAlignment="1">
      <alignment horizontal="center" vertical="center"/>
    </xf>
    <xf numFmtId="164" fontId="5" fillId="0" borderId="21" xfId="0" applyNumberFormat="1" applyFont="1" applyBorder="1" applyAlignment="1">
      <alignment horizontal="center" vertical="center"/>
    </xf>
    <xf numFmtId="0" fontId="4" fillId="0" borderId="0" xfId="0" applyFont="1" applyBorder="1" applyAlignment="1">
      <alignment horizontal="center" vertical="center" wrapText="1"/>
    </xf>
    <xf numFmtId="164" fontId="5" fillId="0" borderId="28" xfId="0" applyNumberFormat="1" applyFont="1" applyBorder="1" applyAlignment="1">
      <alignment horizontal="center" vertical="center" wrapText="1"/>
    </xf>
    <xf numFmtId="0" fontId="5" fillId="0" borderId="25" xfId="0" applyFont="1" applyBorder="1" applyAlignment="1">
      <alignment horizontal="center" vertical="center" wrapText="1"/>
    </xf>
    <xf numFmtId="0" fontId="5" fillId="0" borderId="24" xfId="0" applyFont="1" applyBorder="1" applyAlignment="1">
      <alignment horizontal="center" vertical="center" wrapText="1"/>
    </xf>
    <xf numFmtId="0" fontId="5" fillId="0" borderId="29" xfId="0" applyFont="1" applyFill="1" applyBorder="1" applyAlignment="1">
      <alignment horizontal="center" vertical="center"/>
    </xf>
    <xf numFmtId="0" fontId="5" fillId="0" borderId="30" xfId="0" applyFont="1" applyBorder="1" applyAlignment="1">
      <alignment horizontal="center" vertical="center"/>
    </xf>
    <xf numFmtId="0" fontId="5" fillId="0" borderId="33" xfId="0" applyFont="1" applyFill="1" applyBorder="1" applyAlignment="1">
      <alignment horizontal="center" vertical="center"/>
    </xf>
    <xf numFmtId="0" fontId="5" fillId="0" borderId="25" xfId="0" applyFont="1" applyBorder="1" applyAlignment="1">
      <alignment horizontal="center" vertical="center"/>
    </xf>
    <xf numFmtId="0" fontId="5" fillId="0" borderId="23" xfId="0" applyFont="1" applyFill="1" applyBorder="1" applyAlignment="1">
      <alignment horizontal="center" vertical="center"/>
    </xf>
    <xf numFmtId="0" fontId="12" fillId="0" borderId="23" xfId="0" applyFont="1" applyBorder="1" applyAlignment="1">
      <alignment horizontal="center" vertical="center"/>
    </xf>
    <xf numFmtId="0" fontId="4" fillId="0" borderId="0" xfId="0" applyFont="1" applyBorder="1" applyAlignment="1">
      <alignment horizontal="center" vertical="center"/>
    </xf>
    <xf numFmtId="0" fontId="5" fillId="0" borderId="0" xfId="0" applyFont="1" applyFill="1" applyBorder="1" applyAlignment="1">
      <alignment horizontal="center" vertical="center"/>
    </xf>
    <xf numFmtId="164" fontId="5" fillId="0" borderId="0" xfId="0" applyNumberFormat="1" applyFont="1" applyBorder="1" applyAlignment="1">
      <alignment horizontal="center" vertical="center" wrapText="1"/>
    </xf>
    <xf numFmtId="0" fontId="5" fillId="0" borderId="36" xfId="0" applyFont="1" applyBorder="1" applyAlignment="1">
      <alignment horizontal="center" vertical="center"/>
    </xf>
    <xf numFmtId="0" fontId="5" fillId="0" borderId="25" xfId="8" applyFont="1" applyBorder="1" applyAlignment="1">
      <alignment horizontal="center" vertical="center"/>
    </xf>
    <xf numFmtId="0" fontId="5" fillId="0" borderId="35" xfId="0" applyFont="1" applyBorder="1" applyAlignment="1">
      <alignment horizontal="center" vertical="center"/>
    </xf>
    <xf numFmtId="0" fontId="5" fillId="0" borderId="37" xfId="0" applyFont="1" applyFill="1" applyBorder="1" applyAlignment="1">
      <alignment horizontal="center" vertical="center"/>
    </xf>
    <xf numFmtId="0" fontId="5" fillId="0" borderId="38" xfId="0" applyFont="1" applyBorder="1" applyAlignment="1">
      <alignment horizontal="center" vertical="center"/>
    </xf>
    <xf numFmtId="164" fontId="5" fillId="0" borderId="38" xfId="0" applyNumberFormat="1" applyFont="1" applyBorder="1" applyAlignment="1">
      <alignment horizontal="center" vertical="center" wrapText="1"/>
    </xf>
    <xf numFmtId="0" fontId="10" fillId="0" borderId="0" xfId="0" applyFont="1" applyFill="1" applyBorder="1" applyAlignment="1">
      <alignment horizontal="center" vertical="center" wrapText="1"/>
    </xf>
    <xf numFmtId="0" fontId="5" fillId="0" borderId="25" xfId="8" applyFont="1" applyFill="1" applyBorder="1" applyAlignment="1">
      <alignment horizontal="center" vertical="center" wrapText="1"/>
    </xf>
    <xf numFmtId="0" fontId="5" fillId="0" borderId="23" xfId="8" applyFont="1" applyBorder="1" applyAlignment="1">
      <alignment horizontal="center" vertical="center" wrapText="1"/>
    </xf>
    <xf numFmtId="0" fontId="5" fillId="0" borderId="0" xfId="7" applyFont="1" applyFill="1" applyBorder="1" applyAlignment="1">
      <alignment horizontal="center" vertical="center"/>
    </xf>
    <xf numFmtId="0" fontId="12" fillId="0" borderId="0" xfId="0" applyFont="1" applyBorder="1" applyAlignment="1">
      <alignment horizontal="center" vertical="center"/>
    </xf>
    <xf numFmtId="0" fontId="4" fillId="0" borderId="0" xfId="0" applyFont="1" applyFill="1" applyBorder="1" applyAlignment="1">
      <alignment horizontal="center" vertical="center" wrapText="1"/>
    </xf>
    <xf numFmtId="164" fontId="5" fillId="0" borderId="0" xfId="0" applyNumberFormat="1" applyFont="1" applyAlignment="1">
      <alignment horizontal="center" vertical="center"/>
    </xf>
    <xf numFmtId="0" fontId="5" fillId="0" borderId="23" xfId="8" applyFont="1" applyFill="1" applyBorder="1" applyAlignment="1">
      <alignment horizontal="center" vertical="center" wrapText="1"/>
    </xf>
    <xf numFmtId="0" fontId="5" fillId="0" borderId="36" xfId="0" applyFont="1" applyFill="1" applyBorder="1" applyAlignment="1">
      <alignment horizontal="center" vertical="center"/>
    </xf>
    <xf numFmtId="0" fontId="5" fillId="0" borderId="25" xfId="0" applyFont="1" applyFill="1" applyBorder="1" applyAlignment="1">
      <alignment horizontal="center" vertical="center" wrapText="1"/>
    </xf>
    <xf numFmtId="0" fontId="12" fillId="0" borderId="25" xfId="0" applyFont="1" applyFill="1" applyBorder="1" applyAlignment="1">
      <alignment horizontal="center" vertical="center" wrapText="1"/>
    </xf>
    <xf numFmtId="0" fontId="9" fillId="0" borderId="25" xfId="0" applyFont="1" applyFill="1" applyBorder="1" applyAlignment="1">
      <alignment horizontal="center" vertical="center" wrapText="1"/>
    </xf>
    <xf numFmtId="0" fontId="5" fillId="0" borderId="24" xfId="0" applyFont="1" applyFill="1" applyBorder="1" applyAlignment="1">
      <alignment horizontal="center" vertical="center" wrapText="1"/>
    </xf>
    <xf numFmtId="0" fontId="5" fillId="0" borderId="0" xfId="8" applyFont="1" applyBorder="1" applyAlignment="1">
      <alignment horizontal="center" vertical="center" wrapText="1"/>
    </xf>
    <xf numFmtId="0" fontId="5" fillId="0" borderId="0" xfId="8" applyFont="1" applyFill="1" applyBorder="1" applyAlignment="1">
      <alignment horizontal="center" vertical="center" wrapText="1"/>
    </xf>
    <xf numFmtId="0" fontId="5" fillId="0" borderId="0" xfId="7" applyNumberFormat="1" applyFont="1" applyFill="1" applyBorder="1" applyAlignment="1">
      <alignment horizontal="center" vertical="center"/>
    </xf>
    <xf numFmtId="0" fontId="5" fillId="0" borderId="0" xfId="8" applyFont="1" applyBorder="1" applyAlignment="1">
      <alignment horizontal="center" vertical="center"/>
    </xf>
    <xf numFmtId="0" fontId="5" fillId="0" borderId="0" xfId="7" applyFont="1" applyBorder="1" applyAlignment="1">
      <alignment horizontal="center" vertical="center"/>
    </xf>
    <xf numFmtId="0" fontId="5" fillId="0" borderId="54" xfId="0" applyFont="1" applyBorder="1" applyAlignment="1">
      <alignment horizontal="center" vertical="center"/>
    </xf>
    <xf numFmtId="0" fontId="5" fillId="0" borderId="55" xfId="0" applyFont="1" applyBorder="1" applyAlignment="1">
      <alignment horizontal="center" vertical="center"/>
    </xf>
    <xf numFmtId="0" fontId="5" fillId="0" borderId="54" xfId="0" applyFont="1" applyBorder="1" applyAlignment="1">
      <alignment horizontal="center" vertical="center" wrapText="1"/>
    </xf>
    <xf numFmtId="0" fontId="5" fillId="0" borderId="23" xfId="0" applyFont="1" applyBorder="1" applyAlignment="1">
      <alignment horizontal="center" vertical="center" wrapText="1"/>
    </xf>
    <xf numFmtId="0" fontId="5" fillId="0" borderId="23" xfId="0" applyFont="1" applyBorder="1" applyAlignment="1">
      <alignment horizontal="center" vertical="center"/>
    </xf>
    <xf numFmtId="0" fontId="5" fillId="0" borderId="34" xfId="0" applyFont="1" applyBorder="1" applyAlignment="1">
      <alignment horizontal="center" vertical="center" wrapText="1"/>
    </xf>
    <xf numFmtId="0" fontId="5" fillId="0" borderId="56" xfId="0" applyFont="1" applyBorder="1" applyAlignment="1">
      <alignment horizontal="center" vertical="center" wrapText="1"/>
    </xf>
    <xf numFmtId="0" fontId="5" fillId="0" borderId="57" xfId="0" applyFont="1" applyBorder="1" applyAlignment="1">
      <alignment horizontal="center" vertical="center"/>
    </xf>
    <xf numFmtId="0" fontId="5" fillId="0" borderId="54" xfId="8" applyFont="1" applyFill="1" applyBorder="1" applyAlignment="1">
      <alignment horizontal="center" vertical="center" wrapText="1"/>
    </xf>
    <xf numFmtId="0" fontId="5" fillId="0" borderId="54" xfId="8" applyFont="1" applyBorder="1" applyAlignment="1">
      <alignment horizontal="center" vertical="center" wrapText="1"/>
    </xf>
    <xf numFmtId="0" fontId="5" fillId="0" borderId="57" xfId="0" applyFont="1" applyFill="1" applyBorder="1" applyAlignment="1">
      <alignment horizontal="center" vertical="center"/>
    </xf>
    <xf numFmtId="0" fontId="5" fillId="0" borderId="54" xfId="8" applyFont="1" applyBorder="1" applyAlignment="1">
      <alignment horizontal="center" vertical="center"/>
    </xf>
    <xf numFmtId="0" fontId="5" fillId="0" borderId="23" xfId="8" applyFont="1" applyBorder="1" applyAlignment="1">
      <alignment horizontal="center" vertical="center"/>
    </xf>
    <xf numFmtId="0" fontId="5" fillId="0" borderId="30" xfId="0" applyFont="1" applyFill="1" applyBorder="1" applyAlignment="1">
      <alignment horizontal="center" vertical="center"/>
    </xf>
    <xf numFmtId="0" fontId="5" fillId="0" borderId="23" xfId="0" applyFont="1" applyFill="1" applyBorder="1" applyAlignment="1">
      <alignment horizontal="center" vertical="center" wrapText="1"/>
    </xf>
    <xf numFmtId="0" fontId="5" fillId="0" borderId="23" xfId="0" applyFont="1" applyBorder="1" applyAlignment="1">
      <alignment horizontal="center"/>
    </xf>
    <xf numFmtId="0" fontId="5" fillId="0" borderId="28" xfId="0" applyFont="1" applyBorder="1" applyAlignment="1">
      <alignment horizontal="center" vertical="center"/>
    </xf>
    <xf numFmtId="0" fontId="0" fillId="0" borderId="0" xfId="0" applyFont="1" applyAlignment="1">
      <alignment horizontal="center"/>
    </xf>
    <xf numFmtId="0" fontId="0" fillId="0" borderId="0" xfId="0" applyFont="1"/>
    <xf numFmtId="0" fontId="0" fillId="0" borderId="6" xfId="0" applyFont="1" applyBorder="1" applyAlignment="1">
      <alignment horizontal="center"/>
    </xf>
    <xf numFmtId="0" fontId="0" fillId="0" borderId="1" xfId="0" applyFont="1" applyBorder="1" applyAlignment="1">
      <alignment horizontal="center"/>
    </xf>
    <xf numFmtId="0" fontId="0" fillId="0" borderId="40" xfId="0" applyFont="1" applyBorder="1" applyAlignment="1">
      <alignment horizontal="center"/>
    </xf>
    <xf numFmtId="0" fontId="0" fillId="0" borderId="13" xfId="0" applyFont="1" applyBorder="1" applyAlignment="1">
      <alignment horizontal="center"/>
    </xf>
    <xf numFmtId="0" fontId="0" fillId="0" borderId="0" xfId="0" applyFont="1" applyAlignment="1">
      <alignment horizontal="center" vertical="center"/>
    </xf>
    <xf numFmtId="0" fontId="0" fillId="0" borderId="1" xfId="0" applyFont="1" applyBorder="1" applyAlignment="1">
      <alignment horizontal="center" vertical="center"/>
    </xf>
    <xf numFmtId="0" fontId="0" fillId="0" borderId="14" xfId="0" applyFont="1" applyBorder="1" applyAlignment="1">
      <alignment horizontal="center"/>
    </xf>
    <xf numFmtId="0" fontId="0" fillId="0" borderId="0" xfId="0" applyFont="1" applyBorder="1" applyAlignment="1">
      <alignment horizontal="center"/>
    </xf>
    <xf numFmtId="0" fontId="18" fillId="0" borderId="0" xfId="0" applyFont="1" applyAlignment="1">
      <alignment horizontal="center" vertical="center"/>
    </xf>
    <xf numFmtId="0" fontId="0" fillId="0" borderId="6" xfId="0" applyBorder="1" applyAlignment="1">
      <alignment horizontal="center" vertical="center"/>
    </xf>
    <xf numFmtId="0" fontId="0" fillId="0" borderId="5" xfId="0" applyBorder="1" applyAlignment="1">
      <alignment horizontal="center"/>
    </xf>
    <xf numFmtId="0" fontId="0" fillId="0" borderId="10" xfId="0" applyBorder="1" applyAlignment="1">
      <alignment horizontal="center"/>
    </xf>
    <xf numFmtId="0" fontId="0" fillId="0" borderId="39" xfId="0" applyFont="1" applyBorder="1" applyAlignment="1">
      <alignment horizontal="center"/>
    </xf>
    <xf numFmtId="0" fontId="3" fillId="0" borderId="39" xfId="0" applyFont="1" applyBorder="1" applyAlignment="1">
      <alignment horizontal="center"/>
    </xf>
    <xf numFmtId="0" fontId="3" fillId="0" borderId="14" xfId="0" applyFont="1" applyBorder="1" applyAlignment="1">
      <alignment horizontal="center"/>
    </xf>
    <xf numFmtId="0" fontId="0" fillId="0" borderId="15" xfId="0" applyFont="1" applyBorder="1" applyAlignment="1">
      <alignment horizontal="center"/>
    </xf>
    <xf numFmtId="0" fontId="0" fillId="0" borderId="17" xfId="0" applyFont="1" applyBorder="1" applyAlignment="1">
      <alignment horizontal="center"/>
    </xf>
    <xf numFmtId="1" fontId="0" fillId="0" borderId="0" xfId="0" applyNumberFormat="1" applyAlignment="1">
      <alignment horizontal="center" vertical="center"/>
    </xf>
    <xf numFmtId="0" fontId="0" fillId="0" borderId="2" xfId="0" applyFont="1" applyBorder="1" applyAlignment="1">
      <alignment horizontal="center" vertical="center"/>
    </xf>
    <xf numFmtId="0" fontId="0" fillId="0" borderId="62" xfId="0" applyFont="1" applyBorder="1" applyAlignment="1">
      <alignment horizontal="center" vertical="center"/>
    </xf>
    <xf numFmtId="0" fontId="0" fillId="0" borderId="45" xfId="0" applyFont="1" applyFill="1" applyBorder="1" applyAlignment="1">
      <alignment horizontal="center" vertical="center"/>
    </xf>
    <xf numFmtId="0" fontId="0" fillId="0" borderId="62" xfId="0" applyFont="1" applyFill="1" applyBorder="1" applyAlignment="1">
      <alignment horizontal="center" vertical="center"/>
    </xf>
    <xf numFmtId="0" fontId="0" fillId="0" borderId="3" xfId="0" applyFont="1" applyFill="1" applyBorder="1" applyAlignment="1">
      <alignment horizontal="center" vertical="center"/>
    </xf>
    <xf numFmtId="0" fontId="0" fillId="0" borderId="2" xfId="0" applyFont="1" applyFill="1" applyBorder="1" applyAlignment="1">
      <alignment horizontal="center" vertical="center"/>
    </xf>
    <xf numFmtId="0" fontId="0" fillId="0" borderId="0" xfId="0" applyFill="1" applyBorder="1" applyAlignment="1">
      <alignment horizontal="left"/>
    </xf>
    <xf numFmtId="0" fontId="0" fillId="0" borderId="48" xfId="0" applyFont="1" applyBorder="1" applyAlignment="1">
      <alignment horizontal="center" vertical="center"/>
    </xf>
    <xf numFmtId="0" fontId="0" fillId="0" borderId="63" xfId="0" applyFont="1" applyBorder="1" applyAlignment="1">
      <alignment horizontal="center" vertical="center"/>
    </xf>
    <xf numFmtId="0" fontId="0" fillId="0" borderId="64" xfId="0" applyFont="1" applyFill="1" applyBorder="1" applyAlignment="1">
      <alignment horizontal="center" vertical="center"/>
    </xf>
    <xf numFmtId="0" fontId="0" fillId="0" borderId="49"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0" xfId="0" applyBorder="1" applyAlignment="1">
      <alignment horizontal="left" vertical="center"/>
    </xf>
    <xf numFmtId="164" fontId="0" fillId="0" borderId="0" xfId="0" applyNumberFormat="1" applyAlignment="1">
      <alignment horizontal="center"/>
    </xf>
    <xf numFmtId="164" fontId="0" fillId="0" borderId="0" xfId="0" applyNumberFormat="1"/>
    <xf numFmtId="0" fontId="23" fillId="0" borderId="0" xfId="0" applyFont="1" applyAlignment="1">
      <alignment horizontal="center"/>
    </xf>
    <xf numFmtId="0" fontId="24" fillId="0" borderId="0" xfId="0" applyFont="1"/>
    <xf numFmtId="0" fontId="27" fillId="0" borderId="0" xfId="0" applyFont="1" applyAlignment="1">
      <alignment horizontal="center"/>
    </xf>
    <xf numFmtId="0" fontId="24" fillId="0" borderId="0" xfId="0" applyFont="1" applyAlignment="1">
      <alignment horizontal="center"/>
    </xf>
    <xf numFmtId="0" fontId="24" fillId="0" borderId="0" xfId="0" applyFont="1" applyBorder="1"/>
    <xf numFmtId="0" fontId="24" fillId="0" borderId="0" xfId="0" applyFont="1" applyAlignment="1">
      <alignment horizontal="right"/>
    </xf>
    <xf numFmtId="0" fontId="2" fillId="0" borderId="14" xfId="0" applyFont="1" applyFill="1" applyBorder="1" applyAlignment="1">
      <alignment horizontal="left"/>
    </xf>
    <xf numFmtId="0" fontId="2" fillId="0" borderId="0" xfId="0" applyFont="1" applyFill="1" applyBorder="1" applyAlignment="1">
      <alignment horizontal="left"/>
    </xf>
    <xf numFmtId="0" fontId="20" fillId="0" borderId="0" xfId="0" applyFont="1" applyFill="1" applyBorder="1"/>
    <xf numFmtId="0" fontId="2" fillId="0" borderId="0" xfId="0" applyFont="1" applyBorder="1" applyAlignment="1">
      <alignment horizontal="left"/>
    </xf>
    <xf numFmtId="0" fontId="13" fillId="0" borderId="8" xfId="0" applyFont="1" applyBorder="1" applyAlignment="1">
      <alignment horizontal="center"/>
    </xf>
    <xf numFmtId="0" fontId="13" fillId="0" borderId="8" xfId="0" applyFont="1" applyFill="1" applyBorder="1" applyAlignment="1">
      <alignment horizontal="center"/>
    </xf>
    <xf numFmtId="0" fontId="0" fillId="0" borderId="65" xfId="0" applyFill="1" applyBorder="1" applyAlignment="1">
      <alignment horizontal="center"/>
    </xf>
    <xf numFmtId="0" fontId="3" fillId="0" borderId="50" xfId="0" applyFont="1" applyBorder="1" applyAlignment="1">
      <alignment horizontal="center"/>
    </xf>
    <xf numFmtId="0" fontId="0" fillId="0" borderId="50" xfId="0" applyFill="1" applyBorder="1" applyAlignment="1">
      <alignment horizontal="center"/>
    </xf>
    <xf numFmtId="0" fontId="0" fillId="0" borderId="50" xfId="0" applyBorder="1" applyAlignment="1">
      <alignment horizontal="center"/>
    </xf>
    <xf numFmtId="0" fontId="3" fillId="0" borderId="50" xfId="0" applyFont="1" applyFill="1" applyBorder="1" applyAlignment="1">
      <alignment horizontal="center"/>
    </xf>
    <xf numFmtId="0" fontId="0" fillId="0" borderId="67" xfId="0" applyBorder="1" applyAlignment="1">
      <alignment horizontal="center"/>
    </xf>
    <xf numFmtId="0" fontId="11" fillId="0" borderId="0" xfId="0" applyFont="1"/>
    <xf numFmtId="0" fontId="19" fillId="0" borderId="1" xfId="0" applyFont="1" applyBorder="1" applyAlignment="1">
      <alignment horizontal="center"/>
    </xf>
    <xf numFmtId="0" fontId="0" fillId="0" borderId="43" xfId="0" applyBorder="1" applyAlignment="1">
      <alignment horizontal="center"/>
    </xf>
    <xf numFmtId="0" fontId="5" fillId="0" borderId="32" xfId="0" applyFont="1" applyBorder="1" applyAlignment="1">
      <alignment horizontal="center" vertical="center"/>
    </xf>
    <xf numFmtId="0" fontId="3" fillId="0" borderId="40" xfId="0" applyFont="1" applyBorder="1" applyAlignment="1">
      <alignment horizontal="center"/>
    </xf>
    <xf numFmtId="0" fontId="3" fillId="0" borderId="13" xfId="0" applyFont="1" applyBorder="1" applyAlignment="1">
      <alignment horizontal="center"/>
    </xf>
    <xf numFmtId="0" fontId="3" fillId="0" borderId="15" xfId="0" applyFont="1" applyBorder="1" applyAlignment="1">
      <alignment horizontal="center"/>
    </xf>
    <xf numFmtId="0" fontId="3" fillId="0" borderId="17" xfId="0" applyFont="1" applyBorder="1" applyAlignment="1">
      <alignment horizontal="center"/>
    </xf>
    <xf numFmtId="0" fontId="3" fillId="0" borderId="0" xfId="0" applyFont="1" applyAlignment="1">
      <alignment horizontal="center"/>
    </xf>
    <xf numFmtId="0" fontId="3" fillId="0" borderId="70" xfId="0" applyFont="1" applyBorder="1" applyAlignment="1">
      <alignment horizontal="center"/>
    </xf>
    <xf numFmtId="0" fontId="0" fillId="0" borderId="51" xfId="0" applyBorder="1" applyAlignment="1">
      <alignment horizontal="center"/>
    </xf>
    <xf numFmtId="0" fontId="18" fillId="0" borderId="0" xfId="0" applyFont="1" applyAlignment="1">
      <alignment horizontal="center"/>
    </xf>
    <xf numFmtId="0" fontId="0" fillId="0" borderId="0" xfId="0" applyAlignment="1">
      <alignment horizontal="center"/>
    </xf>
    <xf numFmtId="1" fontId="19" fillId="0" borderId="1" xfId="0" applyNumberFormat="1" applyFont="1" applyBorder="1" applyAlignment="1">
      <alignment horizontal="center" vertical="center"/>
    </xf>
    <xf numFmtId="0" fontId="0" fillId="0" borderId="44" xfId="0" applyBorder="1" applyAlignment="1">
      <alignment horizontal="center"/>
    </xf>
    <xf numFmtId="0" fontId="0" fillId="0" borderId="46" xfId="0" applyBorder="1" applyAlignment="1">
      <alignment horizontal="left"/>
    </xf>
    <xf numFmtId="0" fontId="0" fillId="0" borderId="47" xfId="0" applyBorder="1" applyAlignment="1">
      <alignment horizontal="left"/>
    </xf>
    <xf numFmtId="0" fontId="13" fillId="0" borderId="0" xfId="0" applyFont="1" applyAlignment="1">
      <alignment horizontal="center"/>
    </xf>
    <xf numFmtId="0" fontId="13" fillId="0" borderId="0" xfId="0" applyFont="1" applyFill="1" applyBorder="1" applyAlignment="1">
      <alignment horizontal="center"/>
    </xf>
    <xf numFmtId="0" fontId="0" fillId="0" borderId="71" xfId="0" applyFont="1" applyFill="1" applyBorder="1" applyAlignment="1">
      <alignment horizontal="center" vertical="center"/>
    </xf>
    <xf numFmtId="0" fontId="0" fillId="0" borderId="2" xfId="0" applyBorder="1"/>
    <xf numFmtId="0" fontId="0" fillId="0" borderId="3" xfId="0" applyBorder="1" applyAlignment="1">
      <alignment horizontal="left"/>
    </xf>
    <xf numFmtId="0" fontId="0" fillId="0" borderId="2" xfId="0" applyFill="1" applyBorder="1"/>
    <xf numFmtId="0" fontId="0" fillId="0" borderId="3" xfId="0" applyFill="1" applyBorder="1" applyAlignment="1">
      <alignment horizontal="left"/>
    </xf>
    <xf numFmtId="0" fontId="0" fillId="0" borderId="73" xfId="0" applyBorder="1"/>
    <xf numFmtId="0" fontId="0" fillId="0" borderId="74" xfId="0" applyBorder="1" applyAlignment="1">
      <alignment horizontal="left"/>
    </xf>
    <xf numFmtId="0" fontId="0" fillId="0" borderId="48" xfId="0" applyFont="1" applyFill="1" applyBorder="1" applyAlignment="1">
      <alignment horizontal="center" vertical="center"/>
    </xf>
    <xf numFmtId="0" fontId="5" fillId="0" borderId="10" xfId="0" applyFont="1" applyBorder="1" applyAlignment="1">
      <alignment horizontal="center"/>
    </xf>
    <xf numFmtId="0" fontId="5" fillId="0" borderId="4" xfId="0" applyFont="1" applyBorder="1" applyAlignment="1">
      <alignment horizontal="center"/>
    </xf>
    <xf numFmtId="0" fontId="5" fillId="0" borderId="13" xfId="0" applyFont="1" applyBorder="1" applyAlignment="1">
      <alignment horizontal="center"/>
    </xf>
    <xf numFmtId="0" fontId="2" fillId="3" borderId="14" xfId="0" applyFont="1" applyFill="1" applyBorder="1" applyAlignment="1">
      <alignment horizontal="left"/>
    </xf>
    <xf numFmtId="0" fontId="2" fillId="3" borderId="13" xfId="0" applyFont="1" applyFill="1" applyBorder="1" applyAlignment="1">
      <alignment horizontal="center"/>
    </xf>
    <xf numFmtId="0" fontId="0" fillId="0" borderId="18" xfId="0" applyBorder="1" applyAlignment="1">
      <alignment horizontal="center"/>
    </xf>
    <xf numFmtId="0" fontId="2" fillId="3" borderId="14" xfId="0" applyFont="1" applyFill="1" applyBorder="1"/>
    <xf numFmtId="0" fontId="2" fillId="3" borderId="4" xfId="0" applyFont="1" applyFill="1" applyBorder="1" applyAlignment="1">
      <alignment horizontal="center"/>
    </xf>
    <xf numFmtId="0" fontId="2" fillId="0" borderId="14" xfId="0" applyFont="1" applyFill="1" applyBorder="1"/>
    <xf numFmtId="0" fontId="2" fillId="0" borderId="4" xfId="0" applyFont="1" applyBorder="1" applyAlignment="1">
      <alignment horizontal="center"/>
    </xf>
    <xf numFmtId="0" fontId="2" fillId="0" borderId="14" xfId="0" applyFont="1" applyBorder="1"/>
    <xf numFmtId="0" fontId="8" fillId="0" borderId="0" xfId="0" applyFont="1" applyAlignment="1">
      <alignment horizontal="center"/>
    </xf>
    <xf numFmtId="0" fontId="18" fillId="0" borderId="0" xfId="0" applyFont="1" applyAlignment="1">
      <alignment horizontal="center"/>
    </xf>
    <xf numFmtId="0" fontId="14" fillId="0" borderId="0" xfId="0" applyFont="1" applyAlignment="1">
      <alignment horizontal="center"/>
    </xf>
    <xf numFmtId="1" fontId="19" fillId="0" borderId="1" xfId="0" applyNumberFormat="1" applyFont="1" applyBorder="1" applyAlignment="1">
      <alignment horizontal="center" vertical="center"/>
    </xf>
    <xf numFmtId="0" fontId="15" fillId="0" borderId="0" xfId="0" applyFont="1" applyAlignment="1">
      <alignment horizontal="left"/>
    </xf>
    <xf numFmtId="0" fontId="0" fillId="0" borderId="0" xfId="0" applyAlignment="1"/>
    <xf numFmtId="0" fontId="19" fillId="0" borderId="43" xfId="0" applyFont="1" applyBorder="1" applyAlignment="1">
      <alignment horizontal="center"/>
    </xf>
    <xf numFmtId="0" fontId="0" fillId="0" borderId="44" xfId="0" applyBorder="1" applyAlignment="1">
      <alignment horizontal="center"/>
    </xf>
    <xf numFmtId="0" fontId="0" fillId="0" borderId="46" xfId="0" applyBorder="1" applyAlignment="1">
      <alignment horizontal="left"/>
    </xf>
    <xf numFmtId="0" fontId="0" fillId="0" borderId="47" xfId="0" applyBorder="1" applyAlignment="1">
      <alignment horizontal="left"/>
    </xf>
    <xf numFmtId="0" fontId="0" fillId="0" borderId="0" xfId="0" applyAlignment="1">
      <alignment horizontal="center"/>
    </xf>
    <xf numFmtId="0" fontId="5" fillId="0" borderId="31" xfId="0" applyFont="1" applyFill="1" applyBorder="1" applyAlignment="1">
      <alignment horizontal="center" vertical="center"/>
    </xf>
    <xf numFmtId="0" fontId="5" fillId="0" borderId="76" xfId="0" applyFont="1" applyBorder="1" applyAlignment="1">
      <alignment horizontal="center"/>
    </xf>
    <xf numFmtId="0" fontId="5" fillId="0" borderId="77" xfId="0" applyFont="1" applyBorder="1" applyAlignment="1">
      <alignment horizontal="center"/>
    </xf>
    <xf numFmtId="0" fontId="5" fillId="0" borderId="78" xfId="0" applyFont="1" applyBorder="1" applyAlignment="1">
      <alignment horizontal="center"/>
    </xf>
    <xf numFmtId="0" fontId="5" fillId="0" borderId="22" xfId="0" applyFont="1" applyBorder="1" applyAlignment="1">
      <alignment horizontal="center"/>
    </xf>
    <xf numFmtId="0" fontId="5" fillId="0" borderId="66" xfId="0" applyFont="1" applyBorder="1" applyAlignment="1">
      <alignment horizontal="center"/>
    </xf>
    <xf numFmtId="0" fontId="12" fillId="0" borderId="79" xfId="0" applyFont="1" applyBorder="1" applyAlignment="1">
      <alignment horizontal="center" vertical="center"/>
    </xf>
    <xf numFmtId="0" fontId="5" fillId="0" borderId="14" xfId="0" applyFont="1" applyBorder="1" applyAlignment="1">
      <alignment horizontal="center"/>
    </xf>
    <xf numFmtId="0" fontId="5" fillId="0" borderId="51" xfId="0" applyFont="1" applyBorder="1" applyAlignment="1">
      <alignment horizontal="center"/>
    </xf>
    <xf numFmtId="0" fontId="5" fillId="0" borderId="56" xfId="0" applyFont="1" applyBorder="1" applyAlignment="1">
      <alignment horizontal="center" vertical="center"/>
    </xf>
    <xf numFmtId="0" fontId="5" fillId="0" borderId="34" xfId="0" applyFont="1" applyBorder="1" applyAlignment="1">
      <alignment horizontal="center" vertical="center"/>
    </xf>
    <xf numFmtId="0" fontId="5" fillId="0" borderId="56" xfId="8" applyFont="1" applyBorder="1" applyAlignment="1">
      <alignment horizontal="center" vertical="center" wrapText="1"/>
    </xf>
    <xf numFmtId="0" fontId="5" fillId="0" borderId="34" xfId="8" applyFont="1" applyBorder="1" applyAlignment="1">
      <alignment horizontal="center" vertical="center" wrapText="1"/>
    </xf>
    <xf numFmtId="0" fontId="5" fillId="0" borderId="80" xfId="0" applyFont="1" applyBorder="1" applyAlignment="1">
      <alignment horizontal="center"/>
    </xf>
    <xf numFmtId="0" fontId="5" fillId="0" borderId="79" xfId="0" applyFont="1" applyBorder="1" applyAlignment="1">
      <alignment horizontal="center"/>
    </xf>
    <xf numFmtId="0" fontId="5" fillId="0" borderId="28" xfId="0" applyFont="1" applyBorder="1" applyAlignment="1">
      <alignment horizontal="center"/>
    </xf>
    <xf numFmtId="0" fontId="5" fillId="0" borderId="81" xfId="0" applyFont="1" applyBorder="1" applyAlignment="1">
      <alignment horizontal="center"/>
    </xf>
    <xf numFmtId="0" fontId="12" fillId="0" borderId="81" xfId="0" applyFont="1" applyBorder="1" applyAlignment="1">
      <alignment horizontal="center" vertical="center"/>
    </xf>
    <xf numFmtId="0" fontId="5" fillId="0" borderId="28" xfId="8" applyFont="1" applyBorder="1" applyAlignment="1">
      <alignment horizontal="center" vertical="center" wrapText="1"/>
    </xf>
    <xf numFmtId="0" fontId="12" fillId="0" borderId="81" xfId="0" applyFont="1" applyFill="1" applyBorder="1" applyAlignment="1">
      <alignment horizontal="center" vertical="center"/>
    </xf>
    <xf numFmtId="0" fontId="5" fillId="0" borderId="81" xfId="8" applyFont="1" applyBorder="1" applyAlignment="1">
      <alignment horizontal="center" vertical="center" wrapText="1"/>
    </xf>
    <xf numFmtId="0" fontId="5" fillId="0" borderId="28" xfId="0" applyFont="1" applyBorder="1" applyAlignment="1">
      <alignment horizontal="center" vertical="center" wrapText="1"/>
    </xf>
    <xf numFmtId="0" fontId="5" fillId="0" borderId="14" xfId="0" quotePrefix="1" applyFont="1" applyBorder="1" applyAlignment="1">
      <alignment horizontal="center"/>
    </xf>
    <xf numFmtId="0" fontId="5" fillId="0" borderId="81" xfId="8" applyFont="1" applyFill="1" applyBorder="1" applyAlignment="1">
      <alignment horizontal="center" vertical="center" wrapText="1"/>
    </xf>
    <xf numFmtId="0" fontId="12" fillId="0" borderId="82" xfId="0" applyFont="1" applyBorder="1" applyAlignment="1">
      <alignment horizontal="center" vertical="center"/>
    </xf>
    <xf numFmtId="0" fontId="5" fillId="0" borderId="82" xfId="8" applyFont="1" applyBorder="1" applyAlignment="1">
      <alignment horizontal="center" vertical="center" wrapText="1"/>
    </xf>
    <xf numFmtId="0" fontId="5" fillId="0" borderId="82" xfId="0" applyFont="1" applyBorder="1" applyAlignment="1">
      <alignment horizontal="center"/>
    </xf>
    <xf numFmtId="0" fontId="12" fillId="0" borderId="83" xfId="0" applyFont="1" applyBorder="1" applyAlignment="1">
      <alignment horizontal="center" vertical="center"/>
    </xf>
    <xf numFmtId="0" fontId="5" fillId="0" borderId="84" xfId="8" applyFont="1" applyBorder="1" applyAlignment="1">
      <alignment horizontal="center" vertical="center" wrapText="1"/>
    </xf>
    <xf numFmtId="0" fontId="12" fillId="0" borderId="84" xfId="0" applyFont="1" applyBorder="1" applyAlignment="1">
      <alignment horizontal="center" vertical="center"/>
    </xf>
    <xf numFmtId="0" fontId="12" fillId="0" borderId="84" xfId="0" applyFont="1" applyFill="1" applyBorder="1" applyAlignment="1">
      <alignment horizontal="center" vertical="center"/>
    </xf>
    <xf numFmtId="0" fontId="5" fillId="0" borderId="84" xfId="0" applyFont="1" applyBorder="1" applyAlignment="1">
      <alignment horizontal="center"/>
    </xf>
    <xf numFmtId="0" fontId="5" fillId="0" borderId="15" xfId="0" applyFont="1" applyBorder="1" applyAlignment="1">
      <alignment horizontal="center"/>
    </xf>
    <xf numFmtId="0" fontId="5" fillId="0" borderId="28" xfId="8" applyFont="1" applyFill="1" applyBorder="1" applyAlignment="1">
      <alignment horizontal="center" vertical="center" wrapText="1"/>
    </xf>
    <xf numFmtId="0" fontId="5" fillId="0" borderId="84" xfId="8" applyFont="1" applyFill="1" applyBorder="1" applyAlignment="1">
      <alignment horizontal="center" vertical="center" wrapText="1"/>
    </xf>
    <xf numFmtId="0" fontId="5" fillId="0" borderId="25" xfId="0" applyFont="1" applyBorder="1" applyAlignment="1">
      <alignment horizontal="center"/>
    </xf>
    <xf numFmtId="0" fontId="1" fillId="0" borderId="39" xfId="0" applyNumberFormat="1" applyFont="1" applyBorder="1" applyAlignment="1">
      <alignment horizontal="center" vertical="center"/>
    </xf>
    <xf numFmtId="0" fontId="1" fillId="0" borderId="40" xfId="0" applyNumberFormat="1" applyFont="1" applyBorder="1" applyAlignment="1">
      <alignment horizontal="center"/>
    </xf>
    <xf numFmtId="0" fontId="1" fillId="0" borderId="14" xfId="0" applyNumberFormat="1" applyFont="1" applyBorder="1" applyAlignment="1">
      <alignment horizontal="center" vertical="center"/>
    </xf>
    <xf numFmtId="0" fontId="1" fillId="0" borderId="13" xfId="0" applyNumberFormat="1" applyFont="1" applyBorder="1" applyAlignment="1">
      <alignment horizontal="center"/>
    </xf>
    <xf numFmtId="0" fontId="1" fillId="0" borderId="15" xfId="0" applyNumberFormat="1" applyFont="1" applyBorder="1" applyAlignment="1">
      <alignment horizontal="center" vertical="center"/>
    </xf>
    <xf numFmtId="0" fontId="1" fillId="0" borderId="17" xfId="0" applyNumberFormat="1" applyFont="1" applyBorder="1" applyAlignment="1">
      <alignment horizontal="center"/>
    </xf>
    <xf numFmtId="0" fontId="0" fillId="0" borderId="20" xfId="0" applyFont="1" applyBorder="1" applyAlignment="1">
      <alignment horizontal="center"/>
    </xf>
    <xf numFmtId="0" fontId="0" fillId="0" borderId="12" xfId="0" applyFont="1" applyBorder="1" applyAlignment="1">
      <alignment horizontal="center"/>
    </xf>
    <xf numFmtId="0" fontId="1" fillId="0" borderId="85" xfId="0" applyNumberFormat="1" applyFont="1" applyBorder="1" applyAlignment="1">
      <alignment horizontal="center" vertical="center"/>
    </xf>
    <xf numFmtId="0" fontId="1" fillId="0" borderId="12" xfId="0" applyNumberFormat="1" applyFont="1" applyBorder="1" applyAlignment="1">
      <alignment horizontal="center"/>
    </xf>
    <xf numFmtId="0" fontId="0" fillId="0" borderId="86" xfId="0" applyFont="1" applyBorder="1" applyAlignment="1">
      <alignment horizontal="center"/>
    </xf>
    <xf numFmtId="0" fontId="0" fillId="0" borderId="70" xfId="0" applyFont="1" applyBorder="1" applyAlignment="1">
      <alignment horizontal="center"/>
    </xf>
    <xf numFmtId="0" fontId="1" fillId="0" borderId="7" xfId="0" applyNumberFormat="1" applyFont="1" applyBorder="1" applyAlignment="1">
      <alignment horizontal="center" vertical="center"/>
    </xf>
    <xf numFmtId="0" fontId="0" fillId="0" borderId="69" xfId="0" applyFont="1" applyBorder="1" applyAlignment="1">
      <alignment horizontal="center"/>
    </xf>
    <xf numFmtId="0" fontId="0" fillId="0" borderId="50" xfId="0" applyFont="1" applyBorder="1" applyAlignment="1">
      <alignment horizontal="center"/>
    </xf>
    <xf numFmtId="0" fontId="1" fillId="0" borderId="87" xfId="0" applyFont="1" applyBorder="1" applyAlignment="1">
      <alignment horizontal="left" indent="3"/>
    </xf>
    <xf numFmtId="0" fontId="34" fillId="0" borderId="0" xfId="0" applyFont="1" applyAlignment="1">
      <alignment horizontal="left"/>
    </xf>
    <xf numFmtId="0" fontId="3" fillId="0" borderId="65" xfId="0" applyFont="1" applyFill="1" applyBorder="1" applyAlignment="1">
      <alignment horizontal="center"/>
    </xf>
    <xf numFmtId="0" fontId="1" fillId="0" borderId="19" xfId="0" applyNumberFormat="1" applyFont="1" applyBorder="1" applyAlignment="1">
      <alignment horizontal="center" vertical="center"/>
    </xf>
    <xf numFmtId="0" fontId="1" fillId="0" borderId="88" xfId="0" applyNumberFormat="1" applyFont="1" applyBorder="1" applyAlignment="1">
      <alignment horizontal="center" vertical="center"/>
    </xf>
    <xf numFmtId="0" fontId="1" fillId="0" borderId="89" xfId="0" applyNumberFormat="1" applyFont="1" applyBorder="1" applyAlignment="1">
      <alignment horizontal="center"/>
    </xf>
    <xf numFmtId="0" fontId="0" fillId="0" borderId="90" xfId="0" applyFont="1" applyBorder="1" applyAlignment="1">
      <alignment horizontal="center"/>
    </xf>
    <xf numFmtId="0" fontId="1" fillId="0" borderId="4" xfId="0" applyNumberFormat="1" applyFont="1" applyBorder="1" applyAlignment="1">
      <alignment horizontal="center" vertical="center"/>
    </xf>
    <xf numFmtId="0" fontId="1" fillId="0" borderId="91" xfId="0" applyNumberFormat="1" applyFont="1" applyBorder="1" applyAlignment="1">
      <alignment horizontal="center" vertical="center"/>
    </xf>
    <xf numFmtId="0" fontId="1" fillId="0" borderId="92" xfId="0" applyNumberFormat="1" applyFont="1" applyBorder="1" applyAlignment="1">
      <alignment horizontal="center"/>
    </xf>
    <xf numFmtId="0" fontId="0" fillId="0" borderId="8" xfId="0" applyFont="1" applyBorder="1" applyAlignment="1">
      <alignment horizontal="center"/>
    </xf>
    <xf numFmtId="0" fontId="3" fillId="0" borderId="68" xfId="0" applyFont="1" applyFill="1" applyBorder="1" applyAlignment="1">
      <alignment horizontal="center"/>
    </xf>
    <xf numFmtId="0" fontId="1" fillId="0" borderId="93" xfId="0" applyNumberFormat="1" applyFont="1" applyBorder="1" applyAlignment="1">
      <alignment horizontal="center" vertical="center"/>
    </xf>
    <xf numFmtId="0" fontId="1" fillId="0" borderId="94" xfId="0" applyNumberFormat="1" applyFont="1" applyBorder="1" applyAlignment="1">
      <alignment horizontal="center"/>
    </xf>
    <xf numFmtId="0" fontId="1" fillId="0" borderId="16" xfId="0" applyNumberFormat="1" applyFont="1" applyBorder="1" applyAlignment="1">
      <alignment horizontal="center" vertical="center"/>
    </xf>
    <xf numFmtId="0" fontId="0" fillId="0" borderId="95" xfId="0" applyFont="1" applyBorder="1" applyAlignment="1">
      <alignment horizontal="center"/>
    </xf>
    <xf numFmtId="0" fontId="0" fillId="0" borderId="39" xfId="0" applyBorder="1" applyAlignment="1">
      <alignment horizontal="center"/>
    </xf>
    <xf numFmtId="0" fontId="1" fillId="0" borderId="0" xfId="0" applyNumberFormat="1" applyFont="1" applyBorder="1" applyAlignment="1">
      <alignment horizontal="center" vertical="center"/>
    </xf>
    <xf numFmtId="0" fontId="0" fillId="0" borderId="0" xfId="0" quotePrefix="1" applyBorder="1" applyAlignment="1">
      <alignment horizontal="center"/>
    </xf>
    <xf numFmtId="1" fontId="19" fillId="0" borderId="96" xfId="0" applyNumberFormat="1" applyFont="1" applyBorder="1" applyAlignment="1">
      <alignment horizontal="center" vertical="center"/>
    </xf>
    <xf numFmtId="1" fontId="19" fillId="0" borderId="97" xfId="0" applyNumberFormat="1" applyFont="1" applyBorder="1" applyAlignment="1">
      <alignment horizontal="center" vertical="center"/>
    </xf>
    <xf numFmtId="0" fontId="0" fillId="0" borderId="71" xfId="0" applyBorder="1"/>
    <xf numFmtId="0" fontId="0" fillId="0" borderId="72" xfId="0" applyBorder="1" applyAlignment="1">
      <alignment horizontal="left"/>
    </xf>
    <xf numFmtId="0" fontId="0" fillId="2" borderId="10" xfId="0" applyFill="1" applyBorder="1"/>
    <xf numFmtId="0" fontId="0" fillId="2" borderId="9" xfId="0" applyFill="1" applyBorder="1" applyAlignment="1">
      <alignment horizontal="left"/>
    </xf>
    <xf numFmtId="1" fontId="0" fillId="2" borderId="9" xfId="0" applyNumberFormat="1" applyFont="1" applyFill="1" applyBorder="1" applyAlignment="1">
      <alignment horizontal="center" vertical="center"/>
    </xf>
    <xf numFmtId="1" fontId="0" fillId="2" borderId="11" xfId="0" applyNumberFormat="1" applyFont="1" applyFill="1" applyBorder="1" applyAlignment="1">
      <alignment horizontal="center" vertical="center"/>
    </xf>
    <xf numFmtId="0" fontId="0" fillId="2" borderId="14" xfId="0" applyFill="1" applyBorder="1"/>
    <xf numFmtId="0" fontId="0" fillId="2" borderId="4" xfId="0" applyFill="1" applyBorder="1" applyAlignment="1">
      <alignment horizontal="left"/>
    </xf>
    <xf numFmtId="1" fontId="0" fillId="2" borderId="4" xfId="0" applyNumberFormat="1" applyFont="1" applyFill="1" applyBorder="1" applyAlignment="1">
      <alignment horizontal="center" vertical="center"/>
    </xf>
    <xf numFmtId="1" fontId="0" fillId="2" borderId="13" xfId="0" applyNumberFormat="1" applyFont="1" applyFill="1" applyBorder="1" applyAlignment="1">
      <alignment horizontal="center" vertical="center"/>
    </xf>
    <xf numFmtId="0" fontId="0" fillId="2" borderId="14" xfId="0" applyFont="1" applyFill="1" applyBorder="1" applyAlignment="1">
      <alignment horizontal="left" vertical="center"/>
    </xf>
    <xf numFmtId="0" fontId="0" fillId="2" borderId="4" xfId="0" applyFont="1" applyFill="1" applyBorder="1" applyAlignment="1">
      <alignment horizontal="left" vertical="center"/>
    </xf>
    <xf numFmtId="0" fontId="0" fillId="0" borderId="14" xfId="0" applyBorder="1"/>
    <xf numFmtId="0" fontId="0" fillId="0" borderId="4" xfId="0" applyFill="1" applyBorder="1" applyAlignment="1">
      <alignment horizontal="left"/>
    </xf>
    <xf numFmtId="1" fontId="0" fillId="0" borderId="4" xfId="0" applyNumberFormat="1" applyFont="1" applyFill="1" applyBorder="1" applyAlignment="1">
      <alignment horizontal="center" vertical="center"/>
    </xf>
    <xf numFmtId="1" fontId="0" fillId="0" borderId="13" xfId="0" applyNumberFormat="1" applyFont="1" applyFill="1" applyBorder="1" applyAlignment="1">
      <alignment horizontal="center" vertical="center"/>
    </xf>
    <xf numFmtId="0" fontId="0" fillId="0" borderId="14" xfId="0" applyFill="1" applyBorder="1"/>
    <xf numFmtId="0" fontId="0" fillId="0" borderId="15" xfId="0" applyBorder="1"/>
    <xf numFmtId="0" fontId="0" fillId="0" borderId="16" xfId="0" applyBorder="1" applyAlignment="1">
      <alignment horizontal="left"/>
    </xf>
    <xf numFmtId="1" fontId="0" fillId="0" borderId="16" xfId="0" applyNumberFormat="1" applyFont="1" applyFill="1" applyBorder="1" applyAlignment="1">
      <alignment horizontal="center" vertical="center"/>
    </xf>
    <xf numFmtId="1" fontId="0" fillId="0" borderId="17" xfId="0" applyNumberFormat="1" applyFont="1" applyFill="1" applyBorder="1" applyAlignment="1">
      <alignment horizontal="center" vertical="center"/>
    </xf>
    <xf numFmtId="1" fontId="0" fillId="0" borderId="0" xfId="0" applyNumberFormat="1" applyFill="1" applyAlignment="1">
      <alignment horizontal="center" vertical="center"/>
    </xf>
    <xf numFmtId="1" fontId="19" fillId="0" borderId="1" xfId="0" applyNumberFormat="1" applyFont="1" applyFill="1" applyBorder="1" applyAlignment="1">
      <alignment horizontal="center" vertical="center"/>
    </xf>
    <xf numFmtId="1" fontId="19" fillId="0" borderId="96" xfId="0" applyNumberFormat="1" applyFont="1" applyFill="1" applyBorder="1" applyAlignment="1">
      <alignment horizontal="center" vertical="center"/>
    </xf>
    <xf numFmtId="1" fontId="19" fillId="0" borderId="97" xfId="0" applyNumberFormat="1" applyFont="1" applyFill="1" applyBorder="1" applyAlignment="1">
      <alignment horizontal="center" vertical="center"/>
    </xf>
    <xf numFmtId="0" fontId="0" fillId="0" borderId="0" xfId="0" applyNumberFormat="1" applyAlignment="1">
      <alignment horizontal="center"/>
    </xf>
    <xf numFmtId="16" fontId="0" fillId="0" borderId="0" xfId="0" applyNumberFormat="1" applyAlignment="1">
      <alignment horizontal="center"/>
    </xf>
    <xf numFmtId="0" fontId="0" fillId="0" borderId="4" xfId="0" applyBorder="1" applyAlignment="1">
      <alignment horizontal="left"/>
    </xf>
    <xf numFmtId="0" fontId="0" fillId="0" borderId="15" xfId="0" applyFill="1" applyBorder="1"/>
    <xf numFmtId="0" fontId="0" fillId="0" borderId="16" xfId="0" applyFill="1" applyBorder="1" applyAlignment="1">
      <alignment horizontal="left"/>
    </xf>
    <xf numFmtId="1" fontId="0" fillId="0" borderId="16" xfId="0" applyNumberFormat="1" applyFill="1" applyBorder="1" applyAlignment="1">
      <alignment horizontal="center" vertical="center"/>
    </xf>
    <xf numFmtId="1" fontId="0" fillId="0" borderId="17" xfId="0" applyNumberFormat="1" applyFill="1" applyBorder="1" applyAlignment="1">
      <alignment horizontal="center" vertical="center"/>
    </xf>
    <xf numFmtId="0" fontId="0" fillId="0" borderId="0" xfId="0" applyNumberFormat="1" applyBorder="1" applyAlignment="1">
      <alignment horizontal="left"/>
    </xf>
    <xf numFmtId="0" fontId="0" fillId="0" borderId="6" xfId="0" applyBorder="1" applyAlignment="1">
      <alignment horizontal="left" vertical="center"/>
    </xf>
    <xf numFmtId="0" fontId="0" fillId="0" borderId="10" xfId="0" applyFill="1" applyBorder="1"/>
    <xf numFmtId="0" fontId="0" fillId="0" borderId="9" xfId="0" applyFill="1" applyBorder="1" applyAlignment="1">
      <alignment horizontal="left"/>
    </xf>
    <xf numFmtId="1" fontId="0" fillId="0" borderId="9" xfId="0" applyNumberFormat="1" applyFont="1" applyBorder="1" applyAlignment="1">
      <alignment horizontal="center" vertical="center"/>
    </xf>
    <xf numFmtId="1" fontId="0" fillId="0" borderId="11" xfId="0" applyNumberFormat="1" applyFont="1" applyBorder="1" applyAlignment="1">
      <alignment horizontal="center" vertical="center"/>
    </xf>
    <xf numFmtId="1" fontId="0" fillId="0" borderId="4" xfId="0" applyNumberFormat="1" applyBorder="1" applyAlignment="1">
      <alignment horizontal="center" vertical="center"/>
    </xf>
    <xf numFmtId="1" fontId="0" fillId="0" borderId="13" xfId="0" applyNumberFormat="1" applyBorder="1" applyAlignment="1">
      <alignment horizontal="center" vertical="center"/>
    </xf>
    <xf numFmtId="0" fontId="0" fillId="0" borderId="14" xfId="0" applyFont="1" applyFill="1" applyBorder="1" applyAlignment="1">
      <alignment horizontal="left" vertical="center"/>
    </xf>
    <xf numFmtId="0" fontId="0" fillId="0" borderId="4" xfId="0" applyFont="1" applyFill="1" applyBorder="1" applyAlignment="1">
      <alignment horizontal="left" vertical="center"/>
    </xf>
    <xf numFmtId="1" fontId="0" fillId="0" borderId="4" xfId="0" applyNumberFormat="1" applyFont="1" applyBorder="1" applyAlignment="1">
      <alignment horizontal="center" vertical="center"/>
    </xf>
    <xf numFmtId="1" fontId="0" fillId="0" borderId="13" xfId="0" applyNumberFormat="1" applyFont="1" applyBorder="1" applyAlignment="1">
      <alignment horizontal="center" vertical="center"/>
    </xf>
    <xf numFmtId="1" fontId="0" fillId="0" borderId="16" xfId="0" applyNumberFormat="1" applyBorder="1" applyAlignment="1">
      <alignment horizontal="center" vertical="center"/>
    </xf>
    <xf numFmtId="1" fontId="0" fillId="0" borderId="17" xfId="0" applyNumberFormat="1" applyBorder="1" applyAlignment="1">
      <alignment horizontal="center" vertical="center"/>
    </xf>
    <xf numFmtId="0" fontId="0" fillId="0" borderId="6" xfId="0" applyBorder="1" applyAlignment="1">
      <alignment horizontal="left"/>
    </xf>
    <xf numFmtId="1" fontId="0" fillId="0" borderId="9" xfId="0" applyNumberFormat="1" applyFill="1" applyBorder="1" applyAlignment="1">
      <alignment horizontal="center" vertical="center"/>
    </xf>
    <xf numFmtId="1" fontId="0" fillId="0" borderId="11" xfId="0" applyNumberFormat="1" applyBorder="1" applyAlignment="1">
      <alignment horizontal="center" vertical="center"/>
    </xf>
    <xf numFmtId="0" fontId="35" fillId="0" borderId="0" xfId="0" applyFont="1"/>
    <xf numFmtId="1" fontId="0" fillId="0" borderId="4" xfId="0" applyNumberFormat="1" applyFill="1" applyBorder="1" applyAlignment="1">
      <alignment horizontal="center" vertical="center"/>
    </xf>
    <xf numFmtId="1" fontId="0" fillId="0" borderId="16" xfId="0" applyNumberFormat="1" applyFont="1" applyBorder="1" applyAlignment="1">
      <alignment horizontal="center" vertical="center"/>
    </xf>
    <xf numFmtId="1" fontId="0" fillId="0" borderId="17" xfId="0" applyNumberFormat="1" applyFont="1" applyBorder="1" applyAlignment="1">
      <alignment horizontal="center" vertical="center"/>
    </xf>
    <xf numFmtId="0" fontId="28" fillId="0" borderId="0" xfId="0" applyFont="1" applyAlignment="1">
      <alignment horizontal="center"/>
    </xf>
    <xf numFmtId="0" fontId="36" fillId="0" borderId="0" xfId="0" applyFont="1"/>
    <xf numFmtId="0" fontId="1" fillId="0" borderId="0" xfId="0" applyFont="1" applyAlignment="1">
      <alignment horizontal="center"/>
    </xf>
    <xf numFmtId="0" fontId="32" fillId="0" borderId="0" xfId="0" applyFont="1"/>
    <xf numFmtId="0" fontId="5" fillId="0" borderId="8" xfId="0" applyFont="1" applyBorder="1" applyAlignment="1">
      <alignment horizontal="center"/>
    </xf>
    <xf numFmtId="0" fontId="23" fillId="0" borderId="18" xfId="0" applyFont="1" applyBorder="1"/>
    <xf numFmtId="0" fontId="21" fillId="0" borderId="8" xfId="0" applyFont="1" applyBorder="1" applyAlignment="1">
      <alignment horizontal="left"/>
    </xf>
    <xf numFmtId="0" fontId="23" fillId="0" borderId="98" xfId="0" applyFont="1" applyBorder="1"/>
    <xf numFmtId="0" fontId="21" fillId="0" borderId="8" xfId="0" applyFont="1" applyBorder="1" applyAlignment="1">
      <alignment horizontal="left"/>
    </xf>
    <xf numFmtId="0" fontId="23" fillId="0" borderId="8" xfId="0" applyFont="1" applyBorder="1"/>
    <xf numFmtId="0" fontId="24" fillId="0" borderId="98" xfId="0" applyFont="1" applyBorder="1"/>
    <xf numFmtId="0" fontId="1" fillId="0" borderId="8" xfId="0" applyFont="1" applyBorder="1" applyAlignment="1">
      <alignment horizontal="center"/>
    </xf>
    <xf numFmtId="0" fontId="23" fillId="0" borderId="8" xfId="0" applyFont="1" applyBorder="1" applyAlignment="1">
      <alignment horizontal="center"/>
    </xf>
    <xf numFmtId="0" fontId="23" fillId="0" borderId="0" xfId="0" applyFont="1"/>
    <xf numFmtId="0" fontId="2" fillId="0" borderId="9" xfId="0" applyFont="1" applyFill="1" applyBorder="1" applyAlignment="1">
      <alignment horizontal="center"/>
    </xf>
    <xf numFmtId="0" fontId="1" fillId="0" borderId="9" xfId="0" applyFont="1" applyBorder="1" applyAlignment="1">
      <alignment horizontal="center"/>
    </xf>
    <xf numFmtId="0" fontId="5" fillId="2" borderId="20" xfId="0" applyFont="1" applyFill="1" applyBorder="1"/>
    <xf numFmtId="0" fontId="23" fillId="2" borderId="5" xfId="0" applyFont="1" applyFill="1" applyBorder="1" applyAlignment="1">
      <alignment horizontal="center"/>
    </xf>
    <xf numFmtId="0" fontId="5" fillId="2" borderId="12" xfId="0" applyFont="1" applyFill="1" applyBorder="1" applyAlignment="1">
      <alignment horizontal="center"/>
    </xf>
    <xf numFmtId="0" fontId="5" fillId="2" borderId="5" xfId="0" applyFont="1" applyFill="1" applyBorder="1" applyAlignment="1">
      <alignment horizontal="center"/>
    </xf>
    <xf numFmtId="0" fontId="5" fillId="2" borderId="10" xfId="0" applyFont="1" applyFill="1" applyBorder="1"/>
    <xf numFmtId="0" fontId="5" fillId="2" borderId="9" xfId="0" applyFont="1" applyFill="1" applyBorder="1" applyAlignment="1">
      <alignment horizontal="center"/>
    </xf>
    <xf numFmtId="0" fontId="5" fillId="2" borderId="11" xfId="0" applyFont="1" applyFill="1" applyBorder="1" applyAlignment="1">
      <alignment horizontal="center"/>
    </xf>
    <xf numFmtId="0" fontId="2" fillId="2" borderId="11" xfId="0" applyFont="1" applyFill="1" applyBorder="1" applyAlignment="1">
      <alignment horizontal="center"/>
    </xf>
    <xf numFmtId="0" fontId="25" fillId="0" borderId="0" xfId="0" applyFont="1" applyAlignment="1">
      <alignment horizontal="center"/>
    </xf>
    <xf numFmtId="0" fontId="1" fillId="0" borderId="4" xfId="0" applyFont="1" applyBorder="1" applyAlignment="1">
      <alignment horizontal="center"/>
    </xf>
    <xf numFmtId="0" fontId="5" fillId="2" borderId="14" xfId="0" applyFont="1" applyFill="1" applyBorder="1"/>
    <xf numFmtId="0" fontId="23" fillId="2" borderId="4" xfId="0" applyFont="1" applyFill="1" applyBorder="1" applyAlignment="1">
      <alignment horizontal="center"/>
    </xf>
    <xf numFmtId="0" fontId="23" fillId="2" borderId="13" xfId="0" applyFont="1" applyFill="1" applyBorder="1" applyAlignment="1">
      <alignment horizontal="center"/>
    </xf>
    <xf numFmtId="0" fontId="5" fillId="2" borderId="4" xfId="0" applyFont="1" applyFill="1" applyBorder="1" applyAlignment="1">
      <alignment horizontal="center"/>
    </xf>
    <xf numFmtId="0" fontId="5" fillId="2" borderId="13" xfId="0" applyFont="1" applyFill="1" applyBorder="1" applyAlignment="1">
      <alignment horizontal="center"/>
    </xf>
    <xf numFmtId="0" fontId="5" fillId="0" borderId="15" xfId="0" applyFont="1" applyBorder="1"/>
    <xf numFmtId="0" fontId="2" fillId="0" borderId="17" xfId="0" applyFont="1" applyBorder="1" applyAlignment="1">
      <alignment horizontal="center"/>
    </xf>
    <xf numFmtId="0" fontId="23" fillId="2" borderId="14" xfId="0" applyFont="1" applyFill="1" applyBorder="1" applyAlignment="1">
      <alignment horizontal="left"/>
    </xf>
    <xf numFmtId="0" fontId="23" fillId="0" borderId="0" xfId="0" applyFont="1" applyAlignment="1">
      <alignment horizontal="right"/>
    </xf>
    <xf numFmtId="0" fontId="5" fillId="0" borderId="14" xfId="0" applyFont="1" applyBorder="1"/>
    <xf numFmtId="0" fontId="25" fillId="0" borderId="4" xfId="0" applyFont="1" applyFill="1" applyBorder="1" applyAlignment="1">
      <alignment horizontal="center"/>
    </xf>
    <xf numFmtId="0" fontId="23" fillId="0" borderId="15" xfId="0" applyFont="1" applyBorder="1" applyAlignment="1">
      <alignment horizontal="left"/>
    </xf>
    <xf numFmtId="0" fontId="5" fillId="0" borderId="16" xfId="0" applyFont="1" applyBorder="1" applyAlignment="1">
      <alignment horizontal="center"/>
    </xf>
    <xf numFmtId="0" fontId="5" fillId="0" borderId="17" xfId="0" applyFont="1" applyBorder="1" applyAlignment="1">
      <alignment horizontal="center"/>
    </xf>
    <xf numFmtId="0" fontId="38" fillId="0" borderId="0" xfId="0" applyFont="1" applyAlignment="1">
      <alignment horizontal="center"/>
    </xf>
    <xf numFmtId="0" fontId="23" fillId="0" borderId="14" xfId="0" applyFont="1" applyBorder="1" applyAlignment="1">
      <alignment horizontal="left"/>
    </xf>
    <xf numFmtId="0" fontId="39" fillId="0" borderId="0" xfId="0" applyFont="1" applyAlignment="1">
      <alignment horizontal="center"/>
    </xf>
    <xf numFmtId="0" fontId="5" fillId="0" borderId="0" xfId="0" applyFont="1" applyAlignment="1">
      <alignment horizontal="center"/>
    </xf>
    <xf numFmtId="0" fontId="2" fillId="0" borderId="0" xfId="0" applyFont="1"/>
    <xf numFmtId="0" fontId="2" fillId="0" borderId="0" xfId="0" applyFont="1" applyAlignment="1">
      <alignment horizontal="center"/>
    </xf>
    <xf numFmtId="0" fontId="23" fillId="0" borderId="4" xfId="0" applyFont="1" applyBorder="1" applyAlignment="1">
      <alignment horizontal="center"/>
    </xf>
    <xf numFmtId="0" fontId="23" fillId="2" borderId="15" xfId="0" applyFont="1" applyFill="1" applyBorder="1" applyAlignment="1">
      <alignment horizontal="left"/>
    </xf>
    <xf numFmtId="0" fontId="5" fillId="2" borderId="16" xfId="0" applyFont="1" applyFill="1" applyBorder="1" applyAlignment="1">
      <alignment horizontal="center"/>
    </xf>
    <xf numFmtId="0" fontId="5" fillId="2" borderId="17" xfId="0" applyFont="1" applyFill="1" applyBorder="1" applyAlignment="1">
      <alignment horizontal="center"/>
    </xf>
    <xf numFmtId="0" fontId="23" fillId="0" borderId="16" xfId="0" applyFont="1" applyBorder="1" applyAlignment="1">
      <alignment horizontal="center"/>
    </xf>
    <xf numFmtId="0" fontId="39" fillId="0" borderId="0" xfId="0" applyFont="1" applyAlignment="1">
      <alignment horizontal="left"/>
    </xf>
    <xf numFmtId="0" fontId="23" fillId="0" borderId="18" xfId="0" applyFont="1" applyBorder="1" applyAlignment="1">
      <alignment horizontal="center"/>
    </xf>
    <xf numFmtId="0" fontId="21" fillId="0" borderId="8" xfId="0" applyFont="1" applyBorder="1"/>
    <xf numFmtId="0" fontId="21" fillId="0" borderId="98" xfId="0" applyFont="1" applyBorder="1"/>
    <xf numFmtId="0" fontId="23" fillId="0" borderId="8" xfId="0" applyFont="1" applyBorder="1" applyAlignment="1">
      <alignment horizontal="right"/>
    </xf>
    <xf numFmtId="0" fontId="25" fillId="0" borderId="0" xfId="0" applyFont="1" applyBorder="1"/>
    <xf numFmtId="0" fontId="5" fillId="3" borderId="10" xfId="0" applyFont="1" applyFill="1" applyBorder="1"/>
    <xf numFmtId="0" fontId="5" fillId="3" borderId="9" xfId="0" applyFont="1" applyFill="1" applyBorder="1" applyAlignment="1">
      <alignment horizontal="center"/>
    </xf>
    <xf numFmtId="0" fontId="5" fillId="3" borderId="11" xfId="0" applyFont="1" applyFill="1" applyBorder="1" applyAlignment="1">
      <alignment horizontal="center"/>
    </xf>
    <xf numFmtId="0" fontId="5" fillId="3" borderId="10" xfId="0" applyFont="1" applyFill="1" applyBorder="1" applyAlignment="1">
      <alignment horizontal="left"/>
    </xf>
    <xf numFmtId="0" fontId="23" fillId="3" borderId="9" xfId="0" applyFont="1" applyFill="1" applyBorder="1" applyAlignment="1">
      <alignment horizontal="center"/>
    </xf>
    <xf numFmtId="0" fontId="23" fillId="3" borderId="11" xfId="0" applyFont="1" applyFill="1" applyBorder="1" applyAlignment="1">
      <alignment horizontal="center"/>
    </xf>
    <xf numFmtId="0" fontId="5" fillId="0" borderId="0" xfId="0" applyFont="1"/>
    <xf numFmtId="0" fontId="5" fillId="3" borderId="20" xfId="0" applyFont="1" applyFill="1" applyBorder="1" applyAlignment="1">
      <alignment horizontal="left"/>
    </xf>
    <xf numFmtId="0" fontId="5" fillId="3" borderId="5" xfId="0" applyFont="1" applyFill="1" applyBorder="1" applyAlignment="1">
      <alignment horizontal="center"/>
    </xf>
    <xf numFmtId="0" fontId="5" fillId="3" borderId="12" xfId="0" applyFont="1" applyFill="1" applyBorder="1" applyAlignment="1">
      <alignment horizontal="center"/>
    </xf>
    <xf numFmtId="0" fontId="1" fillId="0" borderId="0" xfId="0" applyFont="1"/>
    <xf numFmtId="0" fontId="29" fillId="0" borderId="0" xfId="0" applyFont="1" applyFill="1" applyBorder="1"/>
    <xf numFmtId="0" fontId="23" fillId="3" borderId="14" xfId="0" applyFont="1" applyFill="1" applyBorder="1" applyAlignment="1">
      <alignment horizontal="left"/>
    </xf>
    <xf numFmtId="0" fontId="23" fillId="3" borderId="4" xfId="0" applyFont="1" applyFill="1" applyBorder="1" applyAlignment="1">
      <alignment horizontal="center"/>
    </xf>
    <xf numFmtId="0" fontId="23" fillId="3" borderId="13" xfId="0" applyFont="1" applyFill="1" applyBorder="1" applyAlignment="1">
      <alignment horizontal="center"/>
    </xf>
    <xf numFmtId="0" fontId="5" fillId="3" borderId="4" xfId="0" applyFont="1" applyFill="1" applyBorder="1" applyAlignment="1">
      <alignment horizontal="center"/>
    </xf>
    <xf numFmtId="0" fontId="5" fillId="3" borderId="13" xfId="0" applyFont="1" applyFill="1" applyBorder="1" applyAlignment="1">
      <alignment horizontal="center"/>
    </xf>
    <xf numFmtId="0" fontId="5" fillId="3" borderId="14" xfId="0" applyFont="1" applyFill="1" applyBorder="1" applyAlignment="1">
      <alignment horizontal="left"/>
    </xf>
    <xf numFmtId="0" fontId="16" fillId="0" borderId="0" xfId="0" applyFont="1" applyFill="1" applyBorder="1" applyAlignment="1">
      <alignment horizontal="center"/>
    </xf>
    <xf numFmtId="0" fontId="5" fillId="3" borderId="14" xfId="0" applyFont="1" applyFill="1" applyBorder="1"/>
    <xf numFmtId="0" fontId="5" fillId="0" borderId="0" xfId="0" applyFont="1" applyAlignment="1">
      <alignment horizontal="left"/>
    </xf>
    <xf numFmtId="0" fontId="25" fillId="0" borderId="0" xfId="0" applyFont="1"/>
    <xf numFmtId="0" fontId="26" fillId="0" borderId="0" xfId="0" applyFont="1" applyFill="1" applyBorder="1" applyAlignment="1">
      <alignment horizontal="center"/>
    </xf>
    <xf numFmtId="0" fontId="21" fillId="0" borderId="0" xfId="0" applyFont="1" applyAlignment="1">
      <alignment horizontal="left"/>
    </xf>
    <xf numFmtId="0" fontId="23" fillId="0" borderId="14" xfId="0" applyFont="1" applyBorder="1"/>
    <xf numFmtId="0" fontId="25" fillId="0" borderId="0" xfId="0" applyFont="1" applyFill="1" applyBorder="1" applyAlignment="1">
      <alignment horizontal="left"/>
    </xf>
    <xf numFmtId="0" fontId="32" fillId="0" borderId="0" xfId="0" applyFont="1" applyFill="1" applyBorder="1"/>
    <xf numFmtId="0" fontId="23" fillId="3" borderId="14" xfId="0" applyFont="1" applyFill="1" applyBorder="1"/>
    <xf numFmtId="0" fontId="40" fillId="0" borderId="0" xfId="0" applyFont="1"/>
    <xf numFmtId="0" fontId="5" fillId="3" borderId="15" xfId="0" applyFont="1" applyFill="1" applyBorder="1"/>
    <xf numFmtId="0" fontId="5" fillId="3" borderId="16" xfId="0" applyFont="1" applyFill="1" applyBorder="1" applyAlignment="1">
      <alignment horizontal="center"/>
    </xf>
    <xf numFmtId="0" fontId="5" fillId="3" borderId="17" xfId="0" applyFont="1" applyFill="1" applyBorder="1" applyAlignment="1">
      <alignment horizontal="center"/>
    </xf>
    <xf numFmtId="0" fontId="21" fillId="0" borderId="8" xfId="0" applyFont="1" applyBorder="1" applyAlignment="1">
      <alignment vertical="center"/>
    </xf>
    <xf numFmtId="0" fontId="20" fillId="0" borderId="0" xfId="0" applyFont="1" applyFill="1" applyBorder="1" applyAlignment="1">
      <alignment horizontal="left"/>
    </xf>
    <xf numFmtId="0" fontId="5" fillId="5" borderId="10" xfId="0" applyFont="1" applyFill="1" applyBorder="1" applyAlignment="1">
      <alignment horizontal="left"/>
    </xf>
    <xf numFmtId="0" fontId="5" fillId="5" borderId="9" xfId="0" applyFont="1" applyFill="1" applyBorder="1" applyAlignment="1">
      <alignment horizontal="center"/>
    </xf>
    <xf numFmtId="0" fontId="5" fillId="5" borderId="11" xfId="0" applyFont="1" applyFill="1" applyBorder="1" applyAlignment="1">
      <alignment horizontal="center"/>
    </xf>
    <xf numFmtId="0" fontId="5" fillId="4" borderId="10" xfId="0" applyFont="1" applyFill="1" applyBorder="1" applyAlignment="1">
      <alignment horizontal="left"/>
    </xf>
    <xf numFmtId="0" fontId="5" fillId="4" borderId="9" xfId="0" applyFont="1" applyFill="1" applyBorder="1" applyAlignment="1">
      <alignment horizontal="center"/>
    </xf>
    <xf numFmtId="0" fontId="5" fillId="4" borderId="11" xfId="0" applyFont="1" applyFill="1" applyBorder="1" applyAlignment="1">
      <alignment horizontal="center"/>
    </xf>
    <xf numFmtId="0" fontId="5" fillId="4" borderId="20" xfId="0" applyFont="1" applyFill="1" applyBorder="1"/>
    <xf numFmtId="0" fontId="5" fillId="4" borderId="5" xfId="0" applyFont="1" applyFill="1" applyBorder="1" applyAlignment="1">
      <alignment horizontal="center"/>
    </xf>
    <xf numFmtId="0" fontId="5" fillId="4" borderId="12" xfId="0" applyFont="1" applyFill="1" applyBorder="1" applyAlignment="1">
      <alignment horizontal="center"/>
    </xf>
    <xf numFmtId="0" fontId="5" fillId="5" borderId="14" xfId="0" applyFont="1" applyFill="1" applyBorder="1" applyAlignment="1">
      <alignment horizontal="left"/>
    </xf>
    <xf numFmtId="0" fontId="5" fillId="5" borderId="4" xfId="0" applyFont="1" applyFill="1" applyBorder="1" applyAlignment="1">
      <alignment horizontal="center"/>
    </xf>
    <xf numFmtId="0" fontId="5" fillId="5" borderId="13" xfId="0" applyFont="1" applyFill="1" applyBorder="1" applyAlignment="1">
      <alignment horizontal="center"/>
    </xf>
    <xf numFmtId="0" fontId="5" fillId="4" borderId="14" xfId="0" applyFont="1" applyFill="1" applyBorder="1" applyAlignment="1">
      <alignment horizontal="left"/>
    </xf>
    <xf numFmtId="0" fontId="5" fillId="4" borderId="4" xfId="0" applyFont="1" applyFill="1" applyBorder="1" applyAlignment="1">
      <alignment horizontal="center"/>
    </xf>
    <xf numFmtId="0" fontId="5" fillId="4" borderId="13" xfId="0" applyFont="1" applyFill="1" applyBorder="1" applyAlignment="1">
      <alignment horizontal="center"/>
    </xf>
    <xf numFmtId="0" fontId="2" fillId="0" borderId="0" xfId="0" applyFont="1" applyAlignment="1">
      <alignment horizontal="left"/>
    </xf>
    <xf numFmtId="0" fontId="5" fillId="4" borderId="14" xfId="0" applyFont="1" applyFill="1" applyBorder="1"/>
    <xf numFmtId="0" fontId="17" fillId="0" borderId="0" xfId="0" applyFont="1" applyAlignment="1">
      <alignment horizontal="center"/>
    </xf>
    <xf numFmtId="0" fontId="5" fillId="5" borderId="14" xfId="0" applyFont="1" applyFill="1" applyBorder="1"/>
    <xf numFmtId="0" fontId="5" fillId="0" borderId="15" xfId="0" applyFont="1" applyBorder="1" applyAlignment="1">
      <alignment horizontal="left"/>
    </xf>
    <xf numFmtId="0" fontId="23" fillId="5" borderId="14" xfId="0" applyFont="1" applyFill="1" applyBorder="1" applyAlignment="1">
      <alignment horizontal="left"/>
    </xf>
    <xf numFmtId="0" fontId="5" fillId="0" borderId="14" xfId="0" applyFont="1" applyBorder="1" applyAlignment="1">
      <alignment horizontal="left"/>
    </xf>
    <xf numFmtId="0" fontId="5" fillId="5" borderId="15" xfId="0" applyFont="1" applyFill="1" applyBorder="1" applyAlignment="1">
      <alignment horizontal="left"/>
    </xf>
    <xf numFmtId="0" fontId="5" fillId="5" borderId="16" xfId="0" applyFont="1" applyFill="1" applyBorder="1" applyAlignment="1">
      <alignment horizontal="center"/>
    </xf>
    <xf numFmtId="0" fontId="5" fillId="5" borderId="17" xfId="0" applyFont="1" applyFill="1" applyBorder="1" applyAlignment="1">
      <alignment horizontal="center"/>
    </xf>
    <xf numFmtId="0" fontId="20" fillId="0" borderId="0" xfId="0" applyFont="1" applyBorder="1" applyAlignment="1">
      <alignment horizontal="left"/>
    </xf>
    <xf numFmtId="0" fontId="21" fillId="0" borderId="0" xfId="0" applyFont="1"/>
    <xf numFmtId="0" fontId="31" fillId="0" borderId="0" xfId="0" applyFont="1"/>
    <xf numFmtId="0" fontId="20" fillId="0" borderId="0" xfId="0" applyFont="1"/>
    <xf numFmtId="0" fontId="20" fillId="0" borderId="0" xfId="0" applyFont="1" applyAlignment="1">
      <alignment horizontal="center"/>
    </xf>
    <xf numFmtId="0" fontId="21" fillId="0" borderId="0" xfId="0" applyFont="1" applyAlignment="1">
      <alignment horizontal="center"/>
    </xf>
    <xf numFmtId="0" fontId="30" fillId="0" borderId="0" xfId="0" applyFont="1" applyAlignment="1">
      <alignment horizontal="center"/>
    </xf>
    <xf numFmtId="0" fontId="21" fillId="0" borderId="0" xfId="0" applyFont="1" applyAlignment="1">
      <alignment horizontal="left"/>
    </xf>
    <xf numFmtId="0" fontId="22" fillId="0" borderId="0" xfId="0" applyFont="1"/>
    <xf numFmtId="0" fontId="3" fillId="0" borderId="0" xfId="0" applyFont="1" applyAlignment="1">
      <alignment horizontal="left"/>
    </xf>
    <xf numFmtId="0" fontId="41" fillId="0" borderId="0" xfId="0" applyFont="1"/>
    <xf numFmtId="0" fontId="33" fillId="0" borderId="8" xfId="0" applyFont="1" applyBorder="1" applyAlignment="1">
      <alignment horizontal="center"/>
    </xf>
    <xf numFmtId="0" fontId="2" fillId="0" borderId="42" xfId="0" applyFont="1" applyBorder="1" applyAlignment="1">
      <alignment horizontal="center"/>
    </xf>
    <xf numFmtId="0" fontId="2" fillId="0" borderId="8" xfId="0" applyFont="1" applyBorder="1" applyAlignment="1">
      <alignment horizontal="center"/>
    </xf>
    <xf numFmtId="0" fontId="36" fillId="0" borderId="8" xfId="0" applyFont="1" applyBorder="1" applyAlignment="1">
      <alignment horizontal="left"/>
    </xf>
    <xf numFmtId="0" fontId="25" fillId="0" borderId="8" xfId="0" applyFont="1" applyBorder="1" applyAlignment="1">
      <alignment horizontal="center"/>
    </xf>
    <xf numFmtId="0" fontId="2" fillId="2" borderId="10" xfId="0" applyFont="1" applyFill="1" applyBorder="1"/>
    <xf numFmtId="0" fontId="2" fillId="2" borderId="9" xfId="0" applyFont="1" applyFill="1" applyBorder="1" applyAlignment="1">
      <alignment horizontal="center"/>
    </xf>
    <xf numFmtId="0" fontId="2" fillId="2" borderId="10" xfId="0" applyFont="1" applyFill="1" applyBorder="1" applyAlignment="1">
      <alignment horizontal="left"/>
    </xf>
    <xf numFmtId="0" fontId="2" fillId="0" borderId="10" xfId="0" applyFont="1" applyFill="1" applyBorder="1" applyAlignment="1">
      <alignment horizontal="left"/>
    </xf>
    <xf numFmtId="0" fontId="25" fillId="0" borderId="9" xfId="0" applyFont="1" applyBorder="1" applyAlignment="1">
      <alignment horizontal="center"/>
    </xf>
    <xf numFmtId="0" fontId="2" fillId="2" borderId="14" xfId="0" applyFont="1" applyFill="1" applyBorder="1" applyAlignment="1">
      <alignment horizontal="left"/>
    </xf>
    <xf numFmtId="0" fontId="2" fillId="2" borderId="4" xfId="0" applyFont="1" applyFill="1" applyBorder="1" applyAlignment="1">
      <alignment horizontal="center"/>
    </xf>
    <xf numFmtId="0" fontId="2" fillId="2" borderId="13" xfId="0" applyFont="1" applyFill="1" applyBorder="1" applyAlignment="1">
      <alignment horizontal="center"/>
    </xf>
    <xf numFmtId="0" fontId="2" fillId="2" borderId="14" xfId="0" applyFont="1" applyFill="1" applyBorder="1"/>
    <xf numFmtId="0" fontId="25" fillId="0" borderId="4" xfId="0" applyFont="1" applyBorder="1" applyAlignment="1">
      <alignment horizontal="center"/>
    </xf>
    <xf numFmtId="0" fontId="2" fillId="0" borderId="13" xfId="0" applyFont="1" applyBorder="1" applyAlignment="1">
      <alignment horizontal="center"/>
    </xf>
    <xf numFmtId="0" fontId="2" fillId="0" borderId="14" xfId="0" applyFont="1" applyBorder="1" applyAlignment="1">
      <alignment horizontal="left"/>
    </xf>
    <xf numFmtId="0" fontId="2" fillId="2" borderId="51" xfId="0" applyFont="1" applyFill="1" applyBorder="1"/>
    <xf numFmtId="0" fontId="2" fillId="2" borderId="52" xfId="0" applyFont="1" applyFill="1" applyBorder="1" applyAlignment="1">
      <alignment horizontal="center"/>
    </xf>
    <xf numFmtId="0" fontId="2" fillId="2" borderId="58" xfId="0" applyFont="1" applyFill="1" applyBorder="1" applyAlignment="1">
      <alignment horizontal="center"/>
    </xf>
    <xf numFmtId="0" fontId="2" fillId="0" borderId="15" xfId="0" applyFont="1" applyBorder="1"/>
    <xf numFmtId="0" fontId="2" fillId="0" borderId="16" xfId="0" applyFont="1" applyBorder="1" applyAlignment="1">
      <alignment horizontal="center"/>
    </xf>
    <xf numFmtId="0" fontId="41" fillId="0" borderId="8" xfId="0" applyFont="1" applyBorder="1"/>
    <xf numFmtId="0" fontId="42" fillId="0" borderId="8" xfId="0" applyFont="1" applyBorder="1" applyAlignment="1">
      <alignment horizontal="left"/>
    </xf>
    <xf numFmtId="0" fontId="2" fillId="0" borderId="20" xfId="0" applyFont="1" applyFill="1" applyBorder="1"/>
    <xf numFmtId="0" fontId="2" fillId="3" borderId="59" xfId="0" applyFont="1" applyFill="1" applyBorder="1" applyAlignment="1">
      <alignment horizontal="left"/>
    </xf>
    <xf numFmtId="0" fontId="2" fillId="3" borderId="60" xfId="0" applyFont="1" applyFill="1" applyBorder="1" applyAlignment="1">
      <alignment horizontal="center"/>
    </xf>
    <xf numFmtId="0" fontId="2" fillId="3" borderId="61" xfId="0" applyFont="1" applyFill="1" applyBorder="1" applyAlignment="1">
      <alignment horizontal="center"/>
    </xf>
    <xf numFmtId="0" fontId="0" fillId="0" borderId="20" xfId="0" applyBorder="1" applyAlignment="1">
      <alignment horizontal="center"/>
    </xf>
    <xf numFmtId="0" fontId="2" fillId="3" borderId="20" xfId="0" applyFont="1" applyFill="1" applyBorder="1"/>
    <xf numFmtId="0" fontId="2" fillId="3" borderId="5" xfId="0" applyFont="1" applyFill="1" applyBorder="1" applyAlignment="1">
      <alignment horizontal="center"/>
    </xf>
    <xf numFmtId="0" fontId="2" fillId="3" borderId="12" xfId="0" applyFont="1" applyFill="1" applyBorder="1" applyAlignment="1">
      <alignment horizontal="center"/>
    </xf>
    <xf numFmtId="0" fontId="0" fillId="0" borderId="0" xfId="0" applyAlignment="1">
      <alignment horizontal="right"/>
    </xf>
    <xf numFmtId="0" fontId="2" fillId="0" borderId="51" xfId="0" applyFont="1" applyFill="1" applyBorder="1" applyAlignment="1">
      <alignment horizontal="left"/>
    </xf>
    <xf numFmtId="0" fontId="2" fillId="3" borderId="51" xfId="0" applyFont="1" applyFill="1" applyBorder="1" applyAlignment="1">
      <alignment horizontal="left"/>
    </xf>
    <xf numFmtId="0" fontId="0" fillId="0" borderId="66" xfId="0" applyBorder="1" applyAlignment="1">
      <alignment horizontal="center"/>
    </xf>
    <xf numFmtId="0" fontId="2" fillId="0" borderId="51" xfId="0" applyFont="1" applyFill="1" applyBorder="1"/>
    <xf numFmtId="0" fontId="0" fillId="0" borderId="75" xfId="0" applyBorder="1" applyAlignment="1">
      <alignment horizontal="center"/>
    </xf>
    <xf numFmtId="0" fontId="2" fillId="3" borderId="15" xfId="0" applyFont="1" applyFill="1" applyBorder="1"/>
    <xf numFmtId="0" fontId="2" fillId="3" borderId="16" xfId="0" applyFont="1" applyFill="1" applyBorder="1" applyAlignment="1">
      <alignment horizontal="center"/>
    </xf>
    <xf numFmtId="0" fontId="2" fillId="3" borderId="17" xfId="0" applyFont="1" applyFill="1" applyBorder="1" applyAlignment="1">
      <alignment horizontal="center"/>
    </xf>
    <xf numFmtId="0" fontId="25" fillId="0" borderId="0" xfId="0" applyFont="1" applyFill="1" applyBorder="1" applyAlignment="1">
      <alignment horizontal="center"/>
    </xf>
    <xf numFmtId="0" fontId="3" fillId="0" borderId="0" xfId="0" applyFont="1" applyAlignment="1">
      <alignment horizontal="right"/>
    </xf>
    <xf numFmtId="0" fontId="23" fillId="0" borderId="0" xfId="0" applyFont="1" applyAlignment="1">
      <alignment horizontal="left"/>
    </xf>
    <xf numFmtId="0" fontId="2" fillId="0" borderId="0" xfId="0" applyFont="1" applyAlignment="1">
      <alignment horizontal="right"/>
    </xf>
    <xf numFmtId="0" fontId="43" fillId="0" borderId="0" xfId="0" applyFont="1" applyAlignment="1">
      <alignment horizontal="center"/>
    </xf>
    <xf numFmtId="164" fontId="0" fillId="0" borderId="5" xfId="0" applyNumberFormat="1" applyBorder="1" applyAlignment="1">
      <alignment horizontal="center"/>
    </xf>
    <xf numFmtId="164" fontId="0" fillId="0" borderId="4" xfId="0" applyNumberFormat="1" applyBorder="1" applyAlignment="1">
      <alignment horizontal="center"/>
    </xf>
    <xf numFmtId="1" fontId="0" fillId="0" borderId="5" xfId="0" applyNumberFormat="1" applyBorder="1" applyAlignment="1">
      <alignment horizontal="center"/>
    </xf>
    <xf numFmtId="1" fontId="0" fillId="0" borderId="4" xfId="0" applyNumberFormat="1" applyBorder="1" applyAlignment="1">
      <alignment horizontal="center"/>
    </xf>
    <xf numFmtId="1" fontId="0" fillId="0" borderId="0" xfId="0" applyNumberFormat="1" applyAlignment="1">
      <alignment horizontal="center"/>
    </xf>
    <xf numFmtId="0" fontId="44" fillId="0" borderId="0" xfId="0" applyFont="1"/>
    <xf numFmtId="0" fontId="45" fillId="0" borderId="0" xfId="0" applyFont="1" applyAlignment="1">
      <alignment horizontal="center"/>
    </xf>
    <xf numFmtId="0" fontId="44" fillId="0" borderId="0" xfId="0" applyFont="1" applyAlignment="1">
      <alignment horizontal="center"/>
    </xf>
    <xf numFmtId="0" fontId="46" fillId="0" borderId="0" xfId="0" applyFont="1"/>
    <xf numFmtId="0" fontId="46" fillId="0" borderId="0" xfId="0" applyFont="1" applyAlignment="1">
      <alignment horizontal="center"/>
    </xf>
    <xf numFmtId="0" fontId="4" fillId="0" borderId="0" xfId="0" applyFont="1"/>
    <xf numFmtId="0" fontId="4" fillId="0" borderId="8" xfId="0" applyFont="1" applyBorder="1" applyAlignment="1">
      <alignment horizontal="center" vertical="top" wrapText="1"/>
    </xf>
    <xf numFmtId="0" fontId="4" fillId="0" borderId="0" xfId="0" applyFont="1" applyBorder="1" applyAlignment="1">
      <alignment horizontal="center" vertical="top" wrapText="1"/>
    </xf>
    <xf numFmtId="0" fontId="4" fillId="0" borderId="41" xfId="0" applyFont="1" applyBorder="1" applyAlignment="1">
      <alignment horizontal="center" vertical="top" wrapText="1"/>
    </xf>
    <xf numFmtId="0" fontId="4" fillId="0" borderId="18" xfId="0" applyFont="1" applyBorder="1" applyAlignment="1">
      <alignment horizontal="center" vertical="top" wrapText="1"/>
    </xf>
    <xf numFmtId="0" fontId="4" fillId="0" borderId="0" xfId="0" applyFont="1" applyBorder="1" applyAlignment="1">
      <alignment horizontal="center"/>
    </xf>
    <xf numFmtId="0" fontId="4" fillId="0" borderId="0" xfId="0" applyFont="1" applyBorder="1"/>
    <xf numFmtId="0" fontId="4" fillId="0" borderId="0" xfId="0" applyFont="1" applyFill="1" applyBorder="1"/>
    <xf numFmtId="0" fontId="4" fillId="0" borderId="41" xfId="0" applyFont="1" applyFill="1" applyBorder="1" applyAlignment="1">
      <alignment horizontal="center" vertical="top" wrapText="1"/>
    </xf>
    <xf numFmtId="0" fontId="4" fillId="0" borderId="18" xfId="0" applyFont="1" applyFill="1" applyBorder="1" applyAlignment="1">
      <alignment horizontal="center" vertical="top" wrapText="1"/>
    </xf>
    <xf numFmtId="0" fontId="4" fillId="0" borderId="8" xfId="0" applyFont="1" applyFill="1" applyBorder="1" applyAlignment="1">
      <alignment horizontal="center" vertical="top" wrapText="1"/>
    </xf>
    <xf numFmtId="0" fontId="46" fillId="0" borderId="0" xfId="0" applyFont="1" applyFill="1" applyBorder="1" applyAlignment="1">
      <alignment horizontal="center" vertical="top" wrapText="1"/>
    </xf>
  </cellXfs>
  <cellStyles count="331">
    <cellStyle name="Followed Hyperlink" xfId="2" builtinId="9" hidden="1"/>
    <cellStyle name="Followed Hyperlink" xfId="4" builtinId="9" hidden="1"/>
    <cellStyle name="Followed Hyperlink" xfId="6"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Followed Hyperlink" xfId="62" builtinId="9" hidden="1"/>
    <cellStyle name="Followed Hyperlink" xfId="64" builtinId="9" hidden="1"/>
    <cellStyle name="Followed Hyperlink" xfId="66" builtinId="9" hidden="1"/>
    <cellStyle name="Followed Hyperlink" xfId="68" builtinId="9" hidden="1"/>
    <cellStyle name="Followed Hyperlink" xfId="70" builtinId="9" hidden="1"/>
    <cellStyle name="Followed Hyperlink" xfId="72" builtinId="9" hidden="1"/>
    <cellStyle name="Followed Hyperlink" xfId="74" builtinId="9" hidden="1"/>
    <cellStyle name="Followed Hyperlink" xfId="76" builtinId="9" hidden="1"/>
    <cellStyle name="Followed Hyperlink" xfId="78" builtinId="9" hidden="1"/>
    <cellStyle name="Followed Hyperlink" xfId="80" builtinId="9" hidden="1"/>
    <cellStyle name="Followed Hyperlink" xfId="82" builtinId="9" hidden="1"/>
    <cellStyle name="Followed Hyperlink" xfId="84" builtinId="9" hidden="1"/>
    <cellStyle name="Followed Hyperlink" xfId="86" builtinId="9" hidden="1"/>
    <cellStyle name="Followed Hyperlink" xfId="88" builtinId="9" hidden="1"/>
    <cellStyle name="Followed Hyperlink" xfId="90" builtinId="9" hidden="1"/>
    <cellStyle name="Followed Hyperlink" xfId="92" builtinId="9" hidden="1"/>
    <cellStyle name="Followed Hyperlink" xfId="94" builtinId="9" hidden="1"/>
    <cellStyle name="Followed Hyperlink" xfId="96" builtinId="9" hidden="1"/>
    <cellStyle name="Followed Hyperlink" xfId="98" builtinId="9" hidden="1"/>
    <cellStyle name="Followed Hyperlink" xfId="100" builtinId="9" hidden="1"/>
    <cellStyle name="Followed Hyperlink" xfId="102" builtinId="9" hidden="1"/>
    <cellStyle name="Followed Hyperlink" xfId="104" builtinId="9" hidden="1"/>
    <cellStyle name="Followed Hyperlink" xfId="106" builtinId="9" hidden="1"/>
    <cellStyle name="Followed Hyperlink" xfId="108" builtinId="9" hidden="1"/>
    <cellStyle name="Followed Hyperlink" xfId="110" builtinId="9" hidden="1"/>
    <cellStyle name="Followed Hyperlink" xfId="112" builtinId="9" hidden="1"/>
    <cellStyle name="Followed Hyperlink" xfId="114" builtinId="9" hidden="1"/>
    <cellStyle name="Followed Hyperlink" xfId="116" builtinId="9" hidden="1"/>
    <cellStyle name="Followed Hyperlink" xfId="118" builtinId="9" hidden="1"/>
    <cellStyle name="Followed Hyperlink" xfId="120" builtinId="9" hidden="1"/>
    <cellStyle name="Followed Hyperlink" xfId="122" builtinId="9" hidden="1"/>
    <cellStyle name="Followed Hyperlink" xfId="124" builtinId="9" hidden="1"/>
    <cellStyle name="Followed Hyperlink" xfId="126" builtinId="9" hidden="1"/>
    <cellStyle name="Followed Hyperlink" xfId="128" builtinId="9" hidden="1"/>
    <cellStyle name="Followed Hyperlink" xfId="130" builtinId="9" hidden="1"/>
    <cellStyle name="Followed Hyperlink" xfId="132" builtinId="9" hidden="1"/>
    <cellStyle name="Followed Hyperlink" xfId="134" builtinId="9" hidden="1"/>
    <cellStyle name="Followed Hyperlink" xfId="136" builtinId="9" hidden="1"/>
    <cellStyle name="Followed Hyperlink" xfId="138" builtinId="9" hidden="1"/>
    <cellStyle name="Followed Hyperlink" xfId="140" builtinId="9" hidden="1"/>
    <cellStyle name="Followed Hyperlink" xfId="142" builtinId="9" hidden="1"/>
    <cellStyle name="Followed Hyperlink" xfId="144" builtinId="9" hidden="1"/>
    <cellStyle name="Followed Hyperlink" xfId="146" builtinId="9" hidden="1"/>
    <cellStyle name="Followed Hyperlink" xfId="148" builtinId="9" hidden="1"/>
    <cellStyle name="Followed Hyperlink" xfId="150" builtinId="9" hidden="1"/>
    <cellStyle name="Followed Hyperlink" xfId="152" builtinId="9" hidden="1"/>
    <cellStyle name="Followed Hyperlink" xfId="154" builtinId="9" hidden="1"/>
    <cellStyle name="Followed Hyperlink" xfId="156" builtinId="9" hidden="1"/>
    <cellStyle name="Followed Hyperlink" xfId="158" builtinId="9" hidden="1"/>
    <cellStyle name="Followed Hyperlink" xfId="160" builtinId="9" hidden="1"/>
    <cellStyle name="Followed Hyperlink" xfId="162" builtinId="9" hidden="1"/>
    <cellStyle name="Followed Hyperlink" xfId="164" builtinId="9" hidden="1"/>
    <cellStyle name="Followed Hyperlink" xfId="166" builtinId="9" hidden="1"/>
    <cellStyle name="Followed Hyperlink" xfId="168" builtinId="9" hidden="1"/>
    <cellStyle name="Followed Hyperlink" xfId="170" builtinId="9" hidden="1"/>
    <cellStyle name="Followed Hyperlink" xfId="172" builtinId="9" hidden="1"/>
    <cellStyle name="Followed Hyperlink" xfId="174" builtinId="9" hidden="1"/>
    <cellStyle name="Followed Hyperlink" xfId="176" builtinId="9" hidden="1"/>
    <cellStyle name="Followed Hyperlink" xfId="178" builtinId="9" hidden="1"/>
    <cellStyle name="Followed Hyperlink" xfId="180" builtinId="9" hidden="1"/>
    <cellStyle name="Followed Hyperlink" xfId="182" builtinId="9" hidden="1"/>
    <cellStyle name="Followed Hyperlink" xfId="184" builtinId="9" hidden="1"/>
    <cellStyle name="Followed Hyperlink" xfId="186" builtinId="9" hidden="1"/>
    <cellStyle name="Followed Hyperlink" xfId="188" builtinId="9" hidden="1"/>
    <cellStyle name="Followed Hyperlink" xfId="190" builtinId="9" hidden="1"/>
    <cellStyle name="Followed Hyperlink" xfId="192" builtinId="9" hidden="1"/>
    <cellStyle name="Followed Hyperlink" xfId="194" builtinId="9" hidden="1"/>
    <cellStyle name="Followed Hyperlink" xfId="196" builtinId="9" hidden="1"/>
    <cellStyle name="Followed Hyperlink" xfId="198" builtinId="9" hidden="1"/>
    <cellStyle name="Followed Hyperlink" xfId="200" builtinId="9" hidden="1"/>
    <cellStyle name="Followed Hyperlink" xfId="202" builtinId="9" hidden="1"/>
    <cellStyle name="Followed Hyperlink" xfId="204" builtinId="9" hidden="1"/>
    <cellStyle name="Followed Hyperlink" xfId="206" builtinId="9" hidden="1"/>
    <cellStyle name="Followed Hyperlink" xfId="208" builtinId="9" hidden="1"/>
    <cellStyle name="Followed Hyperlink" xfId="210" builtinId="9" hidden="1"/>
    <cellStyle name="Followed Hyperlink" xfId="212" builtinId="9" hidden="1"/>
    <cellStyle name="Followed Hyperlink" xfId="214" builtinId="9" hidden="1"/>
    <cellStyle name="Followed Hyperlink" xfId="216" builtinId="9" hidden="1"/>
    <cellStyle name="Followed Hyperlink" xfId="218" builtinId="9" hidden="1"/>
    <cellStyle name="Followed Hyperlink" xfId="220" builtinId="9" hidden="1"/>
    <cellStyle name="Followed Hyperlink" xfId="222" builtinId="9" hidden="1"/>
    <cellStyle name="Followed Hyperlink" xfId="224" builtinId="9" hidden="1"/>
    <cellStyle name="Followed Hyperlink" xfId="226" builtinId="9" hidden="1"/>
    <cellStyle name="Followed Hyperlink" xfId="228" builtinId="9" hidden="1"/>
    <cellStyle name="Followed Hyperlink" xfId="230" builtinId="9" hidden="1"/>
    <cellStyle name="Followed Hyperlink" xfId="232" builtinId="9" hidden="1"/>
    <cellStyle name="Followed Hyperlink" xfId="234" builtinId="9" hidden="1"/>
    <cellStyle name="Followed Hyperlink" xfId="236" builtinId="9" hidden="1"/>
    <cellStyle name="Followed Hyperlink" xfId="238" builtinId="9" hidden="1"/>
    <cellStyle name="Followed Hyperlink" xfId="240" builtinId="9" hidden="1"/>
    <cellStyle name="Followed Hyperlink" xfId="242" builtinId="9" hidden="1"/>
    <cellStyle name="Followed Hyperlink" xfId="244" builtinId="9" hidden="1"/>
    <cellStyle name="Followed Hyperlink" xfId="246" builtinId="9" hidden="1"/>
    <cellStyle name="Followed Hyperlink" xfId="248" builtinId="9" hidden="1"/>
    <cellStyle name="Followed Hyperlink" xfId="250" builtinId="9" hidden="1"/>
    <cellStyle name="Followed Hyperlink" xfId="252" builtinId="9" hidden="1"/>
    <cellStyle name="Followed Hyperlink" xfId="254" builtinId="9" hidden="1"/>
    <cellStyle name="Followed Hyperlink" xfId="256" builtinId="9" hidden="1"/>
    <cellStyle name="Followed Hyperlink" xfId="258" builtinId="9" hidden="1"/>
    <cellStyle name="Followed Hyperlink" xfId="260" builtinId="9" hidden="1"/>
    <cellStyle name="Followed Hyperlink" xfId="262" builtinId="9" hidden="1"/>
    <cellStyle name="Followed Hyperlink" xfId="264" builtinId="9" hidden="1"/>
    <cellStyle name="Followed Hyperlink" xfId="266" builtinId="9" hidden="1"/>
    <cellStyle name="Followed Hyperlink" xfId="268" builtinId="9" hidden="1"/>
    <cellStyle name="Followed Hyperlink" xfId="270" builtinId="9" hidden="1"/>
    <cellStyle name="Followed Hyperlink" xfId="272" builtinId="9" hidden="1"/>
    <cellStyle name="Followed Hyperlink" xfId="274" builtinId="9" hidden="1"/>
    <cellStyle name="Followed Hyperlink" xfId="276" builtinId="9" hidden="1"/>
    <cellStyle name="Followed Hyperlink" xfId="278" builtinId="9" hidden="1"/>
    <cellStyle name="Followed Hyperlink" xfId="280" builtinId="9" hidden="1"/>
    <cellStyle name="Followed Hyperlink" xfId="282" builtinId="9" hidden="1"/>
    <cellStyle name="Followed Hyperlink" xfId="284" builtinId="9" hidden="1"/>
    <cellStyle name="Followed Hyperlink" xfId="286" builtinId="9" hidden="1"/>
    <cellStyle name="Followed Hyperlink" xfId="288" builtinId="9" hidden="1"/>
    <cellStyle name="Followed Hyperlink" xfId="290" builtinId="9" hidden="1"/>
    <cellStyle name="Followed Hyperlink" xfId="292" builtinId="9" hidden="1"/>
    <cellStyle name="Followed Hyperlink" xfId="294" builtinId="9" hidden="1"/>
    <cellStyle name="Followed Hyperlink" xfId="296" builtinId="9" hidden="1"/>
    <cellStyle name="Followed Hyperlink" xfId="298" builtinId="9" hidden="1"/>
    <cellStyle name="Followed Hyperlink" xfId="300" builtinId="9" hidden="1"/>
    <cellStyle name="Followed Hyperlink" xfId="302" builtinId="9" hidden="1"/>
    <cellStyle name="Followed Hyperlink" xfId="304" builtinId="9" hidden="1"/>
    <cellStyle name="Followed Hyperlink" xfId="306" builtinId="9" hidden="1"/>
    <cellStyle name="Followed Hyperlink" xfId="308" builtinId="9" hidden="1"/>
    <cellStyle name="Followed Hyperlink" xfId="310" builtinId="9" hidden="1"/>
    <cellStyle name="Followed Hyperlink" xfId="312" builtinId="9" hidden="1"/>
    <cellStyle name="Followed Hyperlink" xfId="314" builtinId="9" hidden="1"/>
    <cellStyle name="Followed Hyperlink" xfId="316" builtinId="9" hidden="1"/>
    <cellStyle name="Followed Hyperlink" xfId="318" builtinId="9" hidden="1"/>
    <cellStyle name="Followed Hyperlink" xfId="320" builtinId="9" hidden="1"/>
    <cellStyle name="Followed Hyperlink" xfId="322" builtinId="9" hidden="1"/>
    <cellStyle name="Followed Hyperlink" xfId="324" builtinId="9" hidden="1"/>
    <cellStyle name="Followed Hyperlink" xfId="326" builtinId="9" hidden="1"/>
    <cellStyle name="Followed Hyperlink" xfId="328" builtinId="9" hidden="1"/>
    <cellStyle name="Followed Hyperlink" xfId="330" builtinId="9" hidden="1"/>
    <cellStyle name="Hyperlink" xfId="1" builtinId="8" hidden="1"/>
    <cellStyle name="Hyperlink" xfId="3" builtinId="8" hidden="1"/>
    <cellStyle name="Hyperlink" xfId="5"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Hyperlink" xfId="65" builtinId="8" hidden="1"/>
    <cellStyle name="Hyperlink" xfId="67" builtinId="8" hidden="1"/>
    <cellStyle name="Hyperlink" xfId="69" builtinId="8" hidden="1"/>
    <cellStyle name="Hyperlink" xfId="71" builtinId="8" hidden="1"/>
    <cellStyle name="Hyperlink" xfId="73" builtinId="8" hidden="1"/>
    <cellStyle name="Hyperlink" xfId="75" builtinId="8" hidden="1"/>
    <cellStyle name="Hyperlink" xfId="77" builtinId="8" hidden="1"/>
    <cellStyle name="Hyperlink" xfId="79" builtinId="8" hidden="1"/>
    <cellStyle name="Hyperlink" xfId="81" builtinId="8" hidden="1"/>
    <cellStyle name="Hyperlink" xfId="83" builtinId="8" hidden="1"/>
    <cellStyle name="Hyperlink" xfId="85" builtinId="8" hidden="1"/>
    <cellStyle name="Hyperlink" xfId="87" builtinId="8" hidden="1"/>
    <cellStyle name="Hyperlink" xfId="89" builtinId="8" hidden="1"/>
    <cellStyle name="Hyperlink" xfId="91" builtinId="8" hidden="1"/>
    <cellStyle name="Hyperlink" xfId="93" builtinId="8" hidden="1"/>
    <cellStyle name="Hyperlink" xfId="95" builtinId="8" hidden="1"/>
    <cellStyle name="Hyperlink" xfId="97" builtinId="8" hidden="1"/>
    <cellStyle name="Hyperlink" xfId="99" builtinId="8" hidden="1"/>
    <cellStyle name="Hyperlink" xfId="101" builtinId="8" hidden="1"/>
    <cellStyle name="Hyperlink" xfId="103" builtinId="8" hidden="1"/>
    <cellStyle name="Hyperlink" xfId="105" builtinId="8" hidden="1"/>
    <cellStyle name="Hyperlink" xfId="107" builtinId="8" hidden="1"/>
    <cellStyle name="Hyperlink" xfId="109" builtinId="8" hidden="1"/>
    <cellStyle name="Hyperlink" xfId="111" builtinId="8" hidden="1"/>
    <cellStyle name="Hyperlink" xfId="113" builtinId="8" hidden="1"/>
    <cellStyle name="Hyperlink" xfId="115" builtinId="8" hidden="1"/>
    <cellStyle name="Hyperlink" xfId="117" builtinId="8" hidden="1"/>
    <cellStyle name="Hyperlink" xfId="119" builtinId="8" hidden="1"/>
    <cellStyle name="Hyperlink" xfId="121" builtinId="8" hidden="1"/>
    <cellStyle name="Hyperlink" xfId="123" builtinId="8" hidden="1"/>
    <cellStyle name="Hyperlink" xfId="125" builtinId="8" hidden="1"/>
    <cellStyle name="Hyperlink" xfId="127" builtinId="8" hidden="1"/>
    <cellStyle name="Hyperlink" xfId="129" builtinId="8" hidden="1"/>
    <cellStyle name="Hyperlink" xfId="131" builtinId="8" hidden="1"/>
    <cellStyle name="Hyperlink" xfId="133" builtinId="8" hidden="1"/>
    <cellStyle name="Hyperlink" xfId="135" builtinId="8" hidden="1"/>
    <cellStyle name="Hyperlink" xfId="137" builtinId="8" hidden="1"/>
    <cellStyle name="Hyperlink" xfId="139" builtinId="8" hidden="1"/>
    <cellStyle name="Hyperlink" xfId="141" builtinId="8" hidden="1"/>
    <cellStyle name="Hyperlink" xfId="143" builtinId="8" hidden="1"/>
    <cellStyle name="Hyperlink" xfId="145" builtinId="8" hidden="1"/>
    <cellStyle name="Hyperlink" xfId="147" builtinId="8" hidden="1"/>
    <cellStyle name="Hyperlink" xfId="149" builtinId="8" hidden="1"/>
    <cellStyle name="Hyperlink" xfId="151" builtinId="8" hidden="1"/>
    <cellStyle name="Hyperlink" xfId="153" builtinId="8" hidden="1"/>
    <cellStyle name="Hyperlink" xfId="155" builtinId="8" hidden="1"/>
    <cellStyle name="Hyperlink" xfId="157" builtinId="8" hidden="1"/>
    <cellStyle name="Hyperlink" xfId="159" builtinId="8" hidden="1"/>
    <cellStyle name="Hyperlink" xfId="161" builtinId="8" hidden="1"/>
    <cellStyle name="Hyperlink" xfId="163" builtinId="8" hidden="1"/>
    <cellStyle name="Hyperlink" xfId="165" builtinId="8" hidden="1"/>
    <cellStyle name="Hyperlink" xfId="167" builtinId="8" hidden="1"/>
    <cellStyle name="Hyperlink" xfId="169" builtinId="8" hidden="1"/>
    <cellStyle name="Hyperlink" xfId="171" builtinId="8" hidden="1"/>
    <cellStyle name="Hyperlink" xfId="173" builtinId="8" hidden="1"/>
    <cellStyle name="Hyperlink" xfId="175" builtinId="8" hidden="1"/>
    <cellStyle name="Hyperlink" xfId="177" builtinId="8" hidden="1"/>
    <cellStyle name="Hyperlink" xfId="179" builtinId="8" hidden="1"/>
    <cellStyle name="Hyperlink" xfId="181" builtinId="8" hidden="1"/>
    <cellStyle name="Hyperlink" xfId="183" builtinId="8" hidden="1"/>
    <cellStyle name="Hyperlink" xfId="185" builtinId="8" hidden="1"/>
    <cellStyle name="Hyperlink" xfId="187" builtinId="8" hidden="1"/>
    <cellStyle name="Hyperlink" xfId="189" builtinId="8" hidden="1"/>
    <cellStyle name="Hyperlink" xfId="191" builtinId="8" hidden="1"/>
    <cellStyle name="Hyperlink" xfId="193" builtinId="8" hidden="1"/>
    <cellStyle name="Hyperlink" xfId="195" builtinId="8" hidden="1"/>
    <cellStyle name="Hyperlink" xfId="197" builtinId="8" hidden="1"/>
    <cellStyle name="Hyperlink" xfId="199" builtinId="8" hidden="1"/>
    <cellStyle name="Hyperlink" xfId="201" builtinId="8" hidden="1"/>
    <cellStyle name="Hyperlink" xfId="203" builtinId="8" hidden="1"/>
    <cellStyle name="Hyperlink" xfId="205" builtinId="8" hidden="1"/>
    <cellStyle name="Hyperlink" xfId="207" builtinId="8" hidden="1"/>
    <cellStyle name="Hyperlink" xfId="209" builtinId="8" hidden="1"/>
    <cellStyle name="Hyperlink" xfId="211" builtinId="8" hidden="1"/>
    <cellStyle name="Hyperlink" xfId="213" builtinId="8" hidden="1"/>
    <cellStyle name="Hyperlink" xfId="215" builtinId="8" hidden="1"/>
    <cellStyle name="Hyperlink" xfId="217" builtinId="8" hidden="1"/>
    <cellStyle name="Hyperlink" xfId="219" builtinId="8" hidden="1"/>
    <cellStyle name="Hyperlink" xfId="221" builtinId="8" hidden="1"/>
    <cellStyle name="Hyperlink" xfId="223" builtinId="8" hidden="1"/>
    <cellStyle name="Hyperlink" xfId="225" builtinId="8" hidden="1"/>
    <cellStyle name="Hyperlink" xfId="227" builtinId="8" hidden="1"/>
    <cellStyle name="Hyperlink" xfId="229" builtinId="8" hidden="1"/>
    <cellStyle name="Hyperlink" xfId="231" builtinId="8" hidden="1"/>
    <cellStyle name="Hyperlink" xfId="233" builtinId="8" hidden="1"/>
    <cellStyle name="Hyperlink" xfId="235" builtinId="8" hidden="1"/>
    <cellStyle name="Hyperlink" xfId="237" builtinId="8" hidden="1"/>
    <cellStyle name="Hyperlink" xfId="239" builtinId="8" hidden="1"/>
    <cellStyle name="Hyperlink" xfId="241" builtinId="8" hidden="1"/>
    <cellStyle name="Hyperlink" xfId="243" builtinId="8" hidden="1"/>
    <cellStyle name="Hyperlink" xfId="245" builtinId="8" hidden="1"/>
    <cellStyle name="Hyperlink" xfId="247" builtinId="8" hidden="1"/>
    <cellStyle name="Hyperlink" xfId="249" builtinId="8" hidden="1"/>
    <cellStyle name="Hyperlink" xfId="251" builtinId="8" hidden="1"/>
    <cellStyle name="Hyperlink" xfId="253" builtinId="8" hidden="1"/>
    <cellStyle name="Hyperlink" xfId="255" builtinId="8" hidden="1"/>
    <cellStyle name="Hyperlink" xfId="257" builtinId="8" hidden="1"/>
    <cellStyle name="Hyperlink" xfId="259" builtinId="8" hidden="1"/>
    <cellStyle name="Hyperlink" xfId="261" builtinId="8" hidden="1"/>
    <cellStyle name="Hyperlink" xfId="263" builtinId="8" hidden="1"/>
    <cellStyle name="Hyperlink" xfId="265" builtinId="8" hidden="1"/>
    <cellStyle name="Hyperlink" xfId="267" builtinId="8" hidden="1"/>
    <cellStyle name="Hyperlink" xfId="269" builtinId="8" hidden="1"/>
    <cellStyle name="Hyperlink" xfId="271" builtinId="8" hidden="1"/>
    <cellStyle name="Hyperlink" xfId="273" builtinId="8" hidden="1"/>
    <cellStyle name="Hyperlink" xfId="275" builtinId="8" hidden="1"/>
    <cellStyle name="Hyperlink" xfId="277" builtinId="8" hidden="1"/>
    <cellStyle name="Hyperlink" xfId="279" builtinId="8" hidden="1"/>
    <cellStyle name="Hyperlink" xfId="281" builtinId="8" hidden="1"/>
    <cellStyle name="Hyperlink" xfId="283" builtinId="8" hidden="1"/>
    <cellStyle name="Hyperlink" xfId="285" builtinId="8" hidden="1"/>
    <cellStyle name="Hyperlink" xfId="287" builtinId="8" hidden="1"/>
    <cellStyle name="Hyperlink" xfId="289" builtinId="8" hidden="1"/>
    <cellStyle name="Hyperlink" xfId="291" builtinId="8" hidden="1"/>
    <cellStyle name="Hyperlink" xfId="293" builtinId="8" hidden="1"/>
    <cellStyle name="Hyperlink" xfId="295" builtinId="8" hidden="1"/>
    <cellStyle name="Hyperlink" xfId="297" builtinId="8" hidden="1"/>
    <cellStyle name="Hyperlink" xfId="299" builtinId="8" hidden="1"/>
    <cellStyle name="Hyperlink" xfId="301" builtinId="8" hidden="1"/>
    <cellStyle name="Hyperlink" xfId="303" builtinId="8" hidden="1"/>
    <cellStyle name="Hyperlink" xfId="305" builtinId="8" hidden="1"/>
    <cellStyle name="Hyperlink" xfId="307" builtinId="8" hidden="1"/>
    <cellStyle name="Hyperlink" xfId="309" builtinId="8" hidden="1"/>
    <cellStyle name="Hyperlink" xfId="311" builtinId="8" hidden="1"/>
    <cellStyle name="Hyperlink" xfId="313" builtinId="8" hidden="1"/>
    <cellStyle name="Hyperlink" xfId="315" builtinId="8" hidden="1"/>
    <cellStyle name="Hyperlink" xfId="317" builtinId="8" hidden="1"/>
    <cellStyle name="Hyperlink" xfId="319" builtinId="8" hidden="1"/>
    <cellStyle name="Hyperlink" xfId="321" builtinId="8" hidden="1"/>
    <cellStyle name="Hyperlink" xfId="323" builtinId="8" hidden="1"/>
    <cellStyle name="Hyperlink" xfId="325" builtinId="8" hidden="1"/>
    <cellStyle name="Hyperlink" xfId="327" builtinId="8" hidden="1"/>
    <cellStyle name="Hyperlink" xfId="329" builtinId="8" hidden="1"/>
    <cellStyle name="Normal" xfId="0" builtinId="0"/>
    <cellStyle name="Normal_Sheet1" xfId="7"/>
    <cellStyle name="Normal_SR A &amp; B" xfId="8"/>
  </cellStyles>
  <dxfs count="270">
    <dxf>
      <font>
        <b val="0"/>
        <i/>
        <color rgb="FFFF0000"/>
      </font>
    </dxf>
    <dxf>
      <font>
        <b val="0"/>
        <i/>
        <color rgb="FFFF0000"/>
      </font>
    </dxf>
    <dxf>
      <font>
        <b val="0"/>
        <i/>
        <color rgb="FFFF0000"/>
      </font>
    </dxf>
    <dxf>
      <font>
        <b/>
        <i val="0"/>
        <color rgb="FFFF0000"/>
      </font>
    </dxf>
    <dxf>
      <font>
        <b/>
        <i val="0"/>
        <color rgb="FFFF0000"/>
      </font>
    </dxf>
    <dxf>
      <font>
        <b/>
        <i val="0"/>
        <color rgb="FFFF0000"/>
      </font>
    </dxf>
    <dxf>
      <font>
        <b val="0"/>
        <i/>
        <color rgb="FFFF0000"/>
      </font>
    </dxf>
    <dxf>
      <font>
        <b/>
        <i val="0"/>
        <color rgb="FFFF0000"/>
      </font>
    </dxf>
    <dxf>
      <font>
        <b/>
        <i val="0"/>
        <color rgb="FFFF0000"/>
      </font>
    </dxf>
    <dxf>
      <font>
        <b val="0"/>
        <i/>
        <color rgb="FFFF0000"/>
      </font>
    </dxf>
    <dxf>
      <font>
        <b val="0"/>
        <i/>
        <color rgb="FFFF0000"/>
      </font>
    </dxf>
    <dxf>
      <font>
        <b/>
        <i val="0"/>
        <strike val="0"/>
        <color rgb="FFFF0000"/>
      </font>
    </dxf>
    <dxf>
      <font>
        <b/>
        <i val="0"/>
        <strike val="0"/>
        <condense val="0"/>
        <extend val="0"/>
        <color indexed="10"/>
      </font>
    </dxf>
    <dxf>
      <font>
        <b/>
        <i val="0"/>
        <strike val="0"/>
        <color rgb="FFFF0000"/>
      </font>
    </dxf>
    <dxf>
      <font>
        <b/>
        <i val="0"/>
        <strike val="0"/>
        <condense val="0"/>
        <extend val="0"/>
        <color indexed="10"/>
      </font>
    </dxf>
    <dxf>
      <font>
        <b/>
        <i val="0"/>
        <strike val="0"/>
        <condense val="0"/>
        <extend val="0"/>
        <color indexed="10"/>
      </font>
    </dxf>
    <dxf>
      <font>
        <b/>
        <i val="0"/>
        <strike val="0"/>
        <color rgb="FFFF0000"/>
      </font>
    </dxf>
    <dxf>
      <font>
        <b/>
        <i val="0"/>
        <strike val="0"/>
        <condense val="0"/>
        <extend val="0"/>
        <color indexed="10"/>
      </font>
    </dxf>
    <dxf>
      <font>
        <b/>
        <i val="0"/>
        <strike val="0"/>
        <color rgb="FFFF0000"/>
      </font>
    </dxf>
    <dxf>
      <font>
        <b/>
        <i val="0"/>
        <strike val="0"/>
        <condense val="0"/>
        <extend val="0"/>
        <color indexed="10"/>
      </font>
    </dxf>
    <dxf>
      <font>
        <b/>
        <i val="0"/>
        <strike val="0"/>
        <color rgb="FFFF0000"/>
      </font>
    </dxf>
    <dxf>
      <font>
        <b/>
        <i val="0"/>
        <strike val="0"/>
        <condense val="0"/>
        <extend val="0"/>
        <color indexed="10"/>
      </font>
    </dxf>
    <dxf>
      <font>
        <b/>
        <i val="0"/>
        <strike val="0"/>
        <color rgb="FFFF0000"/>
      </font>
    </dxf>
    <dxf>
      <font>
        <b/>
        <i val="0"/>
        <strike val="0"/>
        <condense val="0"/>
        <extend val="0"/>
        <color indexed="10"/>
      </font>
    </dxf>
    <dxf>
      <font>
        <b/>
        <i val="0"/>
        <strike val="0"/>
        <color rgb="FFFF0000"/>
      </font>
    </dxf>
    <dxf>
      <font>
        <b/>
        <i val="0"/>
        <strike val="0"/>
        <condense val="0"/>
        <extend val="0"/>
        <color indexed="10"/>
      </font>
    </dxf>
    <dxf>
      <font>
        <b/>
        <i val="0"/>
        <strike val="0"/>
        <condense val="0"/>
        <extend val="0"/>
        <color indexed="10"/>
      </font>
    </dxf>
    <dxf>
      <font>
        <b/>
        <i val="0"/>
        <strike val="0"/>
        <color rgb="FFFF0000"/>
      </font>
    </dxf>
    <dxf>
      <font>
        <b/>
        <i val="0"/>
        <strike val="0"/>
        <condense val="0"/>
        <extend val="0"/>
        <color indexed="10"/>
      </font>
    </dxf>
    <dxf>
      <font>
        <b/>
        <i val="0"/>
        <strike val="0"/>
        <condense val="0"/>
        <extend val="0"/>
        <color indexed="10"/>
      </font>
    </dxf>
    <dxf>
      <font>
        <b/>
        <i val="0"/>
        <strike val="0"/>
        <color rgb="FFFF0000"/>
      </font>
    </dxf>
    <dxf>
      <font>
        <b/>
        <i val="0"/>
        <strike val="0"/>
        <condense val="0"/>
        <extend val="0"/>
        <color indexed="10"/>
      </font>
    </dxf>
    <dxf>
      <font>
        <b/>
        <i val="0"/>
        <strike val="0"/>
        <condense val="0"/>
        <extend val="0"/>
        <color indexed="10"/>
      </font>
    </dxf>
    <dxf>
      <font>
        <b/>
        <i val="0"/>
        <strike val="0"/>
        <color rgb="FFFF0000"/>
      </font>
    </dxf>
    <dxf>
      <font>
        <b/>
        <i val="0"/>
        <strike val="0"/>
        <condense val="0"/>
        <extend val="0"/>
        <color indexed="10"/>
      </font>
    </dxf>
    <dxf>
      <font>
        <b/>
        <i val="0"/>
        <strike val="0"/>
        <condense val="0"/>
        <extend val="0"/>
        <color indexed="10"/>
      </font>
    </dxf>
    <dxf>
      <font>
        <b/>
        <i val="0"/>
        <strike val="0"/>
        <color rgb="FFFF0000"/>
      </font>
    </dxf>
    <dxf>
      <font>
        <b/>
        <i val="0"/>
        <strike val="0"/>
        <condense val="0"/>
        <extend val="0"/>
        <color indexed="10"/>
      </font>
    </dxf>
    <dxf>
      <font>
        <b/>
        <i val="0"/>
        <strike val="0"/>
        <condense val="0"/>
        <extend val="0"/>
        <color indexed="10"/>
      </font>
    </dxf>
    <dxf>
      <font>
        <b/>
        <i val="0"/>
        <strike val="0"/>
        <color rgb="FFFF0000"/>
      </font>
    </dxf>
    <dxf>
      <font>
        <b/>
        <i val="0"/>
        <strike val="0"/>
        <condense val="0"/>
        <extend val="0"/>
        <color indexed="10"/>
      </font>
    </dxf>
    <dxf>
      <font>
        <b/>
        <i val="0"/>
        <strike val="0"/>
        <condense val="0"/>
        <extend val="0"/>
        <color indexed="10"/>
      </font>
    </dxf>
    <dxf>
      <font>
        <b/>
        <i val="0"/>
        <strike val="0"/>
        <color rgb="FFFF0000"/>
      </font>
    </dxf>
    <dxf>
      <font>
        <b/>
        <i val="0"/>
        <strike val="0"/>
        <condense val="0"/>
        <extend val="0"/>
        <color indexed="10"/>
      </font>
    </dxf>
    <dxf>
      <font>
        <b/>
        <i val="0"/>
        <strike val="0"/>
        <condense val="0"/>
        <extend val="0"/>
        <color indexed="10"/>
      </font>
    </dxf>
    <dxf>
      <font>
        <b/>
        <i val="0"/>
        <strike val="0"/>
        <color rgb="FFFF0000"/>
      </font>
    </dxf>
    <dxf>
      <font>
        <b/>
        <i val="0"/>
        <strike val="0"/>
        <condense val="0"/>
        <extend val="0"/>
        <color indexed="10"/>
      </font>
    </dxf>
    <dxf>
      <font>
        <b/>
        <i val="0"/>
        <strike val="0"/>
        <condense val="0"/>
        <extend val="0"/>
        <color indexed="10"/>
      </font>
    </dxf>
    <dxf>
      <font>
        <b/>
        <i val="0"/>
        <strike val="0"/>
        <color rgb="FFFF0000"/>
      </font>
    </dxf>
    <dxf>
      <font>
        <b/>
        <i val="0"/>
        <strike val="0"/>
        <condense val="0"/>
        <extend val="0"/>
        <color indexed="10"/>
      </font>
    </dxf>
    <dxf>
      <font>
        <b/>
        <i val="0"/>
        <strike val="0"/>
        <condense val="0"/>
        <extend val="0"/>
        <color indexed="10"/>
      </font>
    </dxf>
    <dxf>
      <font>
        <b/>
        <i val="0"/>
        <strike val="0"/>
        <color rgb="FFFF0000"/>
      </font>
    </dxf>
    <dxf>
      <font>
        <b/>
        <i val="0"/>
        <strike val="0"/>
        <condense val="0"/>
        <extend val="0"/>
        <color indexed="10"/>
      </font>
    </dxf>
    <dxf>
      <font>
        <b/>
        <i val="0"/>
        <strike val="0"/>
        <condense val="0"/>
        <extend val="0"/>
        <color indexed="10"/>
      </font>
    </dxf>
    <dxf>
      <font>
        <b/>
        <i val="0"/>
        <strike val="0"/>
        <color rgb="FFFF0000"/>
      </font>
    </dxf>
    <dxf>
      <font>
        <b/>
        <i val="0"/>
        <strike val="0"/>
        <condense val="0"/>
        <extend val="0"/>
        <color indexed="10"/>
      </font>
    </dxf>
    <dxf>
      <font>
        <b/>
        <i val="0"/>
        <strike val="0"/>
        <color rgb="FFFF0000"/>
      </font>
    </dxf>
    <dxf>
      <font>
        <b/>
        <i val="0"/>
        <strike val="0"/>
        <condense val="0"/>
        <extend val="0"/>
        <color indexed="10"/>
      </font>
    </dxf>
    <dxf>
      <font>
        <b/>
        <i val="0"/>
        <strike val="0"/>
        <color rgb="FFFF0000"/>
      </font>
    </dxf>
    <dxf>
      <font>
        <b/>
        <i val="0"/>
        <strike val="0"/>
        <condense val="0"/>
        <extend val="0"/>
        <color indexed="10"/>
      </font>
    </dxf>
    <dxf>
      <font>
        <b/>
        <i val="0"/>
        <strike val="0"/>
        <color rgb="FFFF0000"/>
      </font>
    </dxf>
    <dxf>
      <font>
        <b/>
        <i val="0"/>
        <strike val="0"/>
        <condense val="0"/>
        <extend val="0"/>
        <color indexed="10"/>
      </font>
    </dxf>
    <dxf>
      <font>
        <b/>
        <i val="0"/>
        <strike val="0"/>
        <color rgb="FFFF0000"/>
      </font>
    </dxf>
    <dxf>
      <font>
        <b/>
        <i val="0"/>
        <strike val="0"/>
        <condense val="0"/>
        <extend val="0"/>
        <color indexed="10"/>
      </font>
    </dxf>
    <dxf>
      <font>
        <b/>
        <i val="0"/>
        <strike val="0"/>
        <color rgb="FFFF0000"/>
      </font>
    </dxf>
    <dxf>
      <font>
        <b/>
        <i val="0"/>
        <strike val="0"/>
        <condense val="0"/>
        <extend val="0"/>
        <color indexed="10"/>
      </font>
    </dxf>
    <dxf>
      <font>
        <b/>
        <i val="0"/>
        <strike val="0"/>
        <color rgb="FFFF0000"/>
      </font>
    </dxf>
    <dxf>
      <font>
        <b/>
        <i val="0"/>
        <strike val="0"/>
        <condense val="0"/>
        <extend val="0"/>
        <color indexed="10"/>
      </font>
    </dxf>
    <dxf>
      <font>
        <b/>
        <i val="0"/>
        <strike val="0"/>
        <color rgb="FFFF0000"/>
      </font>
    </dxf>
    <dxf>
      <font>
        <b/>
        <i val="0"/>
        <strike val="0"/>
        <condense val="0"/>
        <extend val="0"/>
        <color indexed="10"/>
      </font>
    </dxf>
    <dxf>
      <font>
        <b/>
        <i val="0"/>
        <strike val="0"/>
        <color rgb="FFFF0000"/>
      </font>
    </dxf>
    <dxf>
      <font>
        <b/>
        <i val="0"/>
        <strike val="0"/>
        <condense val="0"/>
        <extend val="0"/>
        <color indexed="10"/>
      </font>
    </dxf>
    <dxf>
      <font>
        <b/>
        <i val="0"/>
        <strike val="0"/>
        <color rgb="FFFF0000"/>
      </font>
    </dxf>
    <dxf>
      <font>
        <b/>
        <i val="0"/>
        <strike val="0"/>
        <condense val="0"/>
        <extend val="0"/>
        <color indexed="10"/>
      </font>
    </dxf>
    <dxf>
      <font>
        <b/>
        <i val="0"/>
        <strike val="0"/>
        <color rgb="FFFF0000"/>
      </font>
    </dxf>
    <dxf>
      <font>
        <b/>
        <i val="0"/>
        <strike val="0"/>
        <condense val="0"/>
        <extend val="0"/>
        <color indexed="10"/>
      </font>
    </dxf>
    <dxf>
      <font>
        <b/>
        <i val="0"/>
        <strike val="0"/>
        <color rgb="FFFF0000"/>
      </font>
    </dxf>
    <dxf>
      <font>
        <b/>
        <i val="0"/>
        <strike val="0"/>
        <condense val="0"/>
        <extend val="0"/>
        <color indexed="10"/>
      </font>
    </dxf>
    <dxf>
      <font>
        <b/>
        <i val="0"/>
        <strike val="0"/>
        <color rgb="FFFF0000"/>
      </font>
    </dxf>
    <dxf>
      <font>
        <b/>
        <i val="0"/>
        <strike val="0"/>
        <condense val="0"/>
        <extend val="0"/>
        <color indexed="10"/>
      </font>
    </dxf>
    <dxf>
      <font>
        <b/>
        <i val="0"/>
        <strike val="0"/>
        <color rgb="FFFF0000"/>
      </font>
    </dxf>
    <dxf>
      <font>
        <b/>
        <i val="0"/>
        <strike val="0"/>
        <condense val="0"/>
        <extend val="0"/>
        <color indexed="10"/>
      </font>
    </dxf>
    <dxf>
      <font>
        <b/>
        <i val="0"/>
        <strike val="0"/>
        <color rgb="FFFF0000"/>
      </font>
    </dxf>
    <dxf>
      <font>
        <b/>
        <i val="0"/>
        <strike val="0"/>
        <condense val="0"/>
        <extend val="0"/>
        <color indexed="10"/>
      </font>
    </dxf>
    <dxf>
      <font>
        <b/>
        <i val="0"/>
        <strike val="0"/>
        <color rgb="FFFF0000"/>
      </font>
    </dxf>
    <dxf>
      <font>
        <b/>
        <i val="0"/>
        <strike val="0"/>
        <condense val="0"/>
        <extend val="0"/>
        <color indexed="10"/>
      </font>
    </dxf>
    <dxf>
      <font>
        <b/>
        <i val="0"/>
        <strike val="0"/>
        <color rgb="FFFF0000"/>
      </font>
    </dxf>
    <dxf>
      <font>
        <b/>
        <i val="0"/>
        <strike val="0"/>
        <condense val="0"/>
        <extend val="0"/>
        <color indexed="10"/>
      </font>
    </dxf>
    <dxf>
      <font>
        <b/>
        <i val="0"/>
        <strike val="0"/>
        <color rgb="FFFF0000"/>
      </font>
    </dxf>
    <dxf>
      <font>
        <b/>
        <i val="0"/>
        <strike val="0"/>
        <condense val="0"/>
        <extend val="0"/>
        <color indexed="10"/>
      </font>
    </dxf>
    <dxf>
      <font>
        <b/>
        <i val="0"/>
        <strike val="0"/>
        <color rgb="FFFF0000"/>
      </font>
    </dxf>
    <dxf>
      <font>
        <b/>
        <i val="0"/>
        <strike val="0"/>
        <condense val="0"/>
        <extend val="0"/>
        <color indexed="10"/>
      </font>
    </dxf>
    <dxf>
      <font>
        <b/>
        <i val="0"/>
        <strike val="0"/>
        <color rgb="FFFF0000"/>
      </font>
    </dxf>
    <dxf>
      <font>
        <b/>
        <i val="0"/>
        <strike val="0"/>
        <condense val="0"/>
        <extend val="0"/>
        <color indexed="10"/>
      </font>
    </dxf>
    <dxf>
      <font>
        <b/>
        <i val="0"/>
        <strike val="0"/>
        <color rgb="FFFF0000"/>
      </font>
    </dxf>
    <dxf>
      <font>
        <b/>
        <i val="0"/>
        <strike val="0"/>
        <condense val="0"/>
        <extend val="0"/>
        <color indexed="10"/>
      </font>
    </dxf>
    <dxf>
      <font>
        <b/>
        <i val="0"/>
        <strike val="0"/>
        <color rgb="FFFF0000"/>
      </font>
    </dxf>
    <dxf>
      <font>
        <b/>
        <i val="0"/>
        <strike val="0"/>
        <condense val="0"/>
        <extend val="0"/>
        <color indexed="10"/>
      </font>
    </dxf>
    <dxf>
      <font>
        <b/>
        <i val="0"/>
        <strike val="0"/>
        <color rgb="FFFF0000"/>
      </font>
    </dxf>
    <dxf>
      <font>
        <b/>
        <i val="0"/>
        <strike val="0"/>
        <condense val="0"/>
        <extend val="0"/>
        <color indexed="10"/>
      </font>
    </dxf>
    <dxf>
      <font>
        <b/>
        <i val="0"/>
        <strike val="0"/>
        <color rgb="FFFF0000"/>
      </font>
    </dxf>
    <dxf>
      <font>
        <b/>
        <i val="0"/>
        <strike val="0"/>
        <condense val="0"/>
        <extend val="0"/>
        <color indexed="10"/>
      </font>
    </dxf>
    <dxf>
      <font>
        <b/>
        <i val="0"/>
        <strike val="0"/>
        <color rgb="FFFF0000"/>
      </font>
    </dxf>
    <dxf>
      <font>
        <b/>
        <i val="0"/>
        <strike val="0"/>
        <condense val="0"/>
        <extend val="0"/>
        <color indexed="10"/>
      </font>
    </dxf>
    <dxf>
      <font>
        <b/>
        <i val="0"/>
        <strike val="0"/>
        <color rgb="FFFF0000"/>
      </font>
    </dxf>
    <dxf>
      <font>
        <b/>
        <i val="0"/>
        <strike val="0"/>
        <condense val="0"/>
        <extend val="0"/>
        <color indexed="10"/>
      </font>
    </dxf>
    <dxf>
      <font>
        <b/>
        <i val="0"/>
        <strike val="0"/>
        <color rgb="FFFF0000"/>
      </font>
    </dxf>
    <dxf>
      <font>
        <b/>
        <i val="0"/>
        <strike val="0"/>
        <condense val="0"/>
        <extend val="0"/>
        <color indexed="10"/>
      </font>
    </dxf>
    <dxf>
      <font>
        <b/>
        <i val="0"/>
        <strike val="0"/>
        <color rgb="FFFF0000"/>
      </font>
    </dxf>
    <dxf>
      <font>
        <b/>
        <i val="0"/>
        <strike val="0"/>
        <condense val="0"/>
        <extend val="0"/>
        <color indexed="10"/>
      </font>
    </dxf>
    <dxf>
      <font>
        <b/>
        <i val="0"/>
        <strike val="0"/>
        <color rgb="FFFF0000"/>
      </font>
    </dxf>
    <dxf>
      <font>
        <b/>
        <i val="0"/>
        <strike val="0"/>
        <condense val="0"/>
        <extend val="0"/>
        <color indexed="10"/>
      </font>
    </dxf>
    <dxf>
      <font>
        <b/>
        <i val="0"/>
        <strike val="0"/>
        <color rgb="FFFF0000"/>
      </font>
    </dxf>
    <dxf>
      <font>
        <b/>
        <i val="0"/>
        <strike val="0"/>
        <condense val="0"/>
        <extend val="0"/>
        <color indexed="10"/>
      </font>
    </dxf>
    <dxf>
      <font>
        <b/>
        <i val="0"/>
        <strike val="0"/>
        <color rgb="FFFF0000"/>
      </font>
    </dxf>
    <dxf>
      <font>
        <b/>
        <i val="0"/>
        <strike val="0"/>
        <condense val="0"/>
        <extend val="0"/>
        <color indexed="10"/>
      </font>
    </dxf>
    <dxf>
      <font>
        <b/>
        <i val="0"/>
        <strike val="0"/>
        <color rgb="FFFF0000"/>
      </font>
    </dxf>
    <dxf>
      <font>
        <b/>
        <i val="0"/>
        <strike val="0"/>
        <condense val="0"/>
        <extend val="0"/>
        <color indexed="10"/>
      </font>
    </dxf>
    <dxf>
      <font>
        <b/>
        <i val="0"/>
        <strike val="0"/>
        <color rgb="FFFF0000"/>
      </font>
    </dxf>
    <dxf>
      <font>
        <b/>
        <i val="0"/>
        <strike val="0"/>
        <condense val="0"/>
        <extend val="0"/>
        <color indexed="10"/>
      </font>
    </dxf>
    <dxf>
      <font>
        <b/>
        <i val="0"/>
        <strike val="0"/>
        <color rgb="FFFF0000"/>
      </font>
    </dxf>
    <dxf>
      <font>
        <b/>
        <i val="0"/>
        <strike val="0"/>
        <condense val="0"/>
        <extend val="0"/>
        <color indexed="10"/>
      </font>
    </dxf>
    <dxf>
      <font>
        <b/>
        <i val="0"/>
        <strike val="0"/>
        <color rgb="FFFF0000"/>
      </font>
    </dxf>
    <dxf>
      <font>
        <b/>
        <i val="0"/>
        <strike val="0"/>
        <condense val="0"/>
        <extend val="0"/>
        <color indexed="10"/>
      </font>
    </dxf>
    <dxf>
      <font>
        <b/>
        <i val="0"/>
        <strike val="0"/>
        <color rgb="FFFF0000"/>
      </font>
    </dxf>
    <dxf>
      <font>
        <b/>
        <i val="0"/>
        <strike val="0"/>
        <condense val="0"/>
        <extend val="0"/>
        <color indexed="10"/>
      </font>
    </dxf>
    <dxf>
      <font>
        <b/>
        <i val="0"/>
        <strike val="0"/>
        <color rgb="FFFF0000"/>
      </font>
    </dxf>
    <dxf>
      <font>
        <b/>
        <i val="0"/>
        <strike val="0"/>
        <condense val="0"/>
        <extend val="0"/>
        <color indexed="10"/>
      </font>
    </dxf>
    <dxf>
      <font>
        <b/>
        <i val="0"/>
        <strike val="0"/>
        <color rgb="FFFF0000"/>
      </font>
    </dxf>
    <dxf>
      <font>
        <b/>
        <i val="0"/>
        <strike val="0"/>
        <condense val="0"/>
        <extend val="0"/>
        <color indexed="10"/>
      </font>
    </dxf>
    <dxf>
      <font>
        <b/>
        <i val="0"/>
        <strike val="0"/>
        <color rgb="FFFF0000"/>
      </font>
    </dxf>
    <dxf>
      <font>
        <b/>
        <i val="0"/>
        <strike val="0"/>
        <condense val="0"/>
        <extend val="0"/>
        <color indexed="10"/>
      </font>
    </dxf>
    <dxf>
      <font>
        <b/>
        <i val="0"/>
        <strike val="0"/>
        <color rgb="FFFF0000"/>
      </font>
    </dxf>
    <dxf>
      <font>
        <b/>
        <i val="0"/>
        <strike val="0"/>
        <condense val="0"/>
        <extend val="0"/>
        <color indexed="10"/>
      </font>
    </dxf>
    <dxf>
      <font>
        <b/>
        <i val="0"/>
        <strike val="0"/>
        <color rgb="FFFF0000"/>
      </font>
    </dxf>
    <dxf>
      <font>
        <b/>
        <i val="0"/>
        <strike val="0"/>
        <condense val="0"/>
        <extend val="0"/>
        <color indexed="10"/>
      </font>
    </dxf>
    <dxf>
      <font>
        <b/>
        <i val="0"/>
        <strike val="0"/>
        <color rgb="FFFF0000"/>
      </font>
    </dxf>
    <dxf>
      <font>
        <b/>
        <i val="0"/>
        <strike val="0"/>
        <condense val="0"/>
        <extend val="0"/>
        <color indexed="10"/>
      </font>
    </dxf>
    <dxf>
      <font>
        <b/>
        <i val="0"/>
        <strike val="0"/>
        <color rgb="FFFF0000"/>
      </font>
    </dxf>
    <dxf>
      <font>
        <b/>
        <i val="0"/>
        <strike val="0"/>
        <condense val="0"/>
        <extend val="0"/>
        <color indexed="10"/>
      </font>
    </dxf>
    <dxf>
      <font>
        <b/>
        <i val="0"/>
        <strike val="0"/>
        <color rgb="FFFF0000"/>
      </font>
    </dxf>
    <dxf>
      <font>
        <b/>
        <i val="0"/>
        <strike val="0"/>
        <condense val="0"/>
        <extend val="0"/>
        <color indexed="10"/>
      </font>
    </dxf>
    <dxf>
      <font>
        <b/>
        <i val="0"/>
        <strike val="0"/>
        <color rgb="FFFF0000"/>
      </font>
    </dxf>
    <dxf>
      <font>
        <b/>
        <i val="0"/>
        <strike val="0"/>
        <condense val="0"/>
        <extend val="0"/>
        <color indexed="10"/>
      </font>
    </dxf>
    <dxf>
      <font>
        <b/>
        <i val="0"/>
        <strike val="0"/>
        <color rgb="FFFF0000"/>
      </font>
    </dxf>
    <dxf>
      <font>
        <b/>
        <i val="0"/>
        <strike val="0"/>
        <condense val="0"/>
        <extend val="0"/>
        <color indexed="10"/>
      </font>
    </dxf>
    <dxf>
      <font>
        <b/>
        <i val="0"/>
        <strike val="0"/>
        <color rgb="FFFF0000"/>
      </font>
    </dxf>
    <dxf>
      <font>
        <b/>
        <i val="0"/>
        <strike val="0"/>
        <condense val="0"/>
        <extend val="0"/>
        <color indexed="10"/>
      </font>
    </dxf>
    <dxf>
      <font>
        <b/>
        <i val="0"/>
        <strike val="0"/>
        <color rgb="FFFF0000"/>
      </font>
    </dxf>
    <dxf>
      <font>
        <b/>
        <i val="0"/>
        <strike val="0"/>
        <condense val="0"/>
        <extend val="0"/>
        <color indexed="10"/>
      </font>
    </dxf>
    <dxf>
      <font>
        <b/>
        <i val="0"/>
        <strike val="0"/>
        <color rgb="FFFF0000"/>
      </font>
    </dxf>
    <dxf>
      <font>
        <b/>
        <i val="0"/>
        <strike val="0"/>
        <condense val="0"/>
        <extend val="0"/>
        <color indexed="10"/>
      </font>
    </dxf>
    <dxf>
      <font>
        <b/>
        <i val="0"/>
        <strike val="0"/>
        <color rgb="FFFF0000"/>
      </font>
    </dxf>
    <dxf>
      <font>
        <b/>
        <i val="0"/>
        <strike val="0"/>
        <condense val="0"/>
        <extend val="0"/>
        <color indexed="10"/>
      </font>
    </dxf>
    <dxf>
      <font>
        <b/>
        <i val="0"/>
        <strike val="0"/>
        <color rgb="FFFF0000"/>
      </font>
    </dxf>
    <dxf>
      <font>
        <b/>
        <i val="0"/>
        <strike val="0"/>
        <condense val="0"/>
        <extend val="0"/>
        <color indexed="10"/>
      </font>
    </dxf>
    <dxf>
      <font>
        <b/>
        <i val="0"/>
        <strike val="0"/>
        <color rgb="FFFF0000"/>
      </font>
    </dxf>
    <dxf>
      <font>
        <b/>
        <i val="0"/>
        <strike val="0"/>
        <condense val="0"/>
        <extend val="0"/>
        <color indexed="10"/>
      </font>
    </dxf>
    <dxf>
      <font>
        <b/>
        <i val="0"/>
        <strike val="0"/>
        <color rgb="FFFF0000"/>
      </font>
    </dxf>
    <dxf>
      <font>
        <b/>
        <i val="0"/>
        <strike val="0"/>
        <condense val="0"/>
        <extend val="0"/>
        <color indexed="10"/>
      </font>
    </dxf>
    <dxf>
      <font>
        <b/>
        <i val="0"/>
        <strike val="0"/>
        <color rgb="FFFF0000"/>
      </font>
    </dxf>
    <dxf>
      <font>
        <b/>
        <i val="0"/>
        <strike val="0"/>
        <condense val="0"/>
        <extend val="0"/>
        <color indexed="10"/>
      </font>
    </dxf>
    <dxf>
      <font>
        <b/>
        <i val="0"/>
        <strike val="0"/>
        <color rgb="FFFF0000"/>
      </font>
    </dxf>
    <dxf>
      <font>
        <b/>
        <i val="0"/>
        <strike val="0"/>
        <condense val="0"/>
        <extend val="0"/>
        <color indexed="10"/>
      </font>
    </dxf>
    <dxf>
      <font>
        <b/>
        <i val="0"/>
        <strike val="0"/>
        <color rgb="FFFF0000"/>
      </font>
    </dxf>
    <dxf>
      <font>
        <b/>
        <i val="0"/>
        <strike val="0"/>
        <condense val="0"/>
        <extend val="0"/>
        <color indexed="10"/>
      </font>
    </dxf>
    <dxf>
      <font>
        <b/>
        <i val="0"/>
        <strike val="0"/>
        <color rgb="FFFF0000"/>
      </font>
    </dxf>
    <dxf>
      <font>
        <b/>
        <i val="0"/>
        <strike val="0"/>
        <condense val="0"/>
        <extend val="0"/>
        <color indexed="10"/>
      </font>
    </dxf>
    <dxf>
      <font>
        <b/>
        <i val="0"/>
        <strike val="0"/>
        <color rgb="FFFF0000"/>
      </font>
    </dxf>
    <dxf>
      <font>
        <b/>
        <i val="0"/>
        <strike val="0"/>
        <condense val="0"/>
        <extend val="0"/>
        <color indexed="10"/>
      </font>
    </dxf>
    <dxf>
      <font>
        <b/>
        <i val="0"/>
        <strike val="0"/>
        <color rgb="FFFF0000"/>
      </font>
    </dxf>
    <dxf>
      <font>
        <b/>
        <i val="0"/>
        <strike val="0"/>
        <condense val="0"/>
        <extend val="0"/>
        <color indexed="10"/>
      </font>
    </dxf>
    <dxf>
      <font>
        <b/>
        <i val="0"/>
        <strike val="0"/>
        <color rgb="FFFF0000"/>
      </font>
    </dxf>
    <dxf>
      <font>
        <b/>
        <i val="0"/>
        <strike val="0"/>
        <condense val="0"/>
        <extend val="0"/>
        <color indexed="10"/>
      </font>
    </dxf>
    <dxf>
      <font>
        <b/>
        <i val="0"/>
        <strike val="0"/>
        <color rgb="FFFF0000"/>
      </font>
    </dxf>
    <dxf>
      <font>
        <b/>
        <i val="0"/>
        <strike val="0"/>
        <condense val="0"/>
        <extend val="0"/>
        <color indexed="10"/>
      </font>
    </dxf>
    <dxf>
      <font>
        <b/>
        <i val="0"/>
        <strike val="0"/>
        <color rgb="FFFF0000"/>
      </font>
    </dxf>
    <dxf>
      <font>
        <b/>
        <i val="0"/>
        <strike val="0"/>
        <condense val="0"/>
        <extend val="0"/>
        <color indexed="10"/>
      </font>
    </dxf>
    <dxf>
      <font>
        <b/>
        <i val="0"/>
        <strike val="0"/>
        <color rgb="FFFF0000"/>
      </font>
    </dxf>
    <dxf>
      <font>
        <b/>
        <i val="0"/>
        <strike val="0"/>
        <condense val="0"/>
        <extend val="0"/>
        <color indexed="10"/>
      </font>
    </dxf>
    <dxf>
      <font>
        <b/>
        <i val="0"/>
        <strike val="0"/>
        <color rgb="FFFF0000"/>
      </font>
    </dxf>
    <dxf>
      <font>
        <b/>
        <i val="0"/>
        <strike val="0"/>
        <condense val="0"/>
        <extend val="0"/>
        <color indexed="10"/>
      </font>
    </dxf>
    <dxf>
      <font>
        <b/>
        <i val="0"/>
        <strike val="0"/>
        <color rgb="FFFF0000"/>
      </font>
    </dxf>
    <dxf>
      <font>
        <b/>
        <i val="0"/>
        <strike val="0"/>
        <condense val="0"/>
        <extend val="0"/>
        <color indexed="10"/>
      </font>
    </dxf>
    <dxf>
      <font>
        <b/>
        <i val="0"/>
        <strike val="0"/>
        <color rgb="FFFF0000"/>
      </font>
    </dxf>
    <dxf>
      <font>
        <b/>
        <i val="0"/>
        <strike val="0"/>
        <condense val="0"/>
        <extend val="0"/>
        <color indexed="10"/>
      </font>
    </dxf>
    <dxf>
      <font>
        <b/>
        <i val="0"/>
        <strike val="0"/>
        <color rgb="FFFF0000"/>
      </font>
    </dxf>
    <dxf>
      <font>
        <b/>
        <i val="0"/>
        <strike val="0"/>
        <condense val="0"/>
        <extend val="0"/>
        <color indexed="10"/>
      </font>
    </dxf>
    <dxf>
      <font>
        <b/>
        <i val="0"/>
        <strike val="0"/>
        <condense val="0"/>
        <extend val="0"/>
        <color indexed="10"/>
      </font>
    </dxf>
    <dxf>
      <font>
        <b/>
        <i val="0"/>
        <strike val="0"/>
        <color rgb="FFFF0000"/>
      </font>
    </dxf>
    <dxf>
      <font>
        <b/>
        <i val="0"/>
        <strike val="0"/>
        <condense val="0"/>
        <extend val="0"/>
        <color indexed="10"/>
      </font>
    </dxf>
    <dxf>
      <font>
        <b/>
        <i val="0"/>
        <strike val="0"/>
        <color rgb="FFFF0000"/>
      </font>
    </dxf>
    <dxf>
      <font>
        <b/>
        <i val="0"/>
        <strike val="0"/>
        <condense val="0"/>
        <extend val="0"/>
        <color indexed="10"/>
      </font>
    </dxf>
    <dxf>
      <font>
        <b/>
        <i val="0"/>
        <strike val="0"/>
        <condense val="0"/>
        <extend val="0"/>
        <color indexed="10"/>
      </font>
    </dxf>
    <dxf>
      <font>
        <b/>
        <i val="0"/>
        <strike val="0"/>
        <color rgb="FFFF0000"/>
      </font>
    </dxf>
    <dxf>
      <font>
        <b/>
        <i val="0"/>
        <strike val="0"/>
        <condense val="0"/>
        <extend val="0"/>
        <color indexed="10"/>
      </font>
    </dxf>
    <dxf>
      <font>
        <b/>
        <i val="0"/>
        <strike val="0"/>
        <color rgb="FFFF0000"/>
      </font>
    </dxf>
    <dxf>
      <font>
        <b/>
        <i val="0"/>
        <strike val="0"/>
        <condense val="0"/>
        <extend val="0"/>
        <color indexed="10"/>
      </font>
    </dxf>
    <dxf>
      <font>
        <b/>
        <i val="0"/>
        <strike val="0"/>
        <color rgb="FFFF0000"/>
      </font>
    </dxf>
    <dxf>
      <font>
        <b/>
        <i val="0"/>
        <strike val="0"/>
        <condense val="0"/>
        <extend val="0"/>
        <color indexed="10"/>
      </font>
    </dxf>
    <dxf>
      <font>
        <b/>
        <i val="0"/>
        <strike val="0"/>
        <condense val="0"/>
        <extend val="0"/>
        <color indexed="10"/>
      </font>
    </dxf>
    <dxf>
      <font>
        <b/>
        <i val="0"/>
        <strike val="0"/>
        <color rgb="FFFF0000"/>
      </font>
    </dxf>
    <dxf>
      <font>
        <b/>
        <i val="0"/>
        <strike val="0"/>
        <condense val="0"/>
        <extend val="0"/>
        <color indexed="10"/>
      </font>
    </dxf>
    <dxf>
      <font>
        <b/>
        <i val="0"/>
        <strike val="0"/>
        <condense val="0"/>
        <extend val="0"/>
        <color indexed="10"/>
      </font>
    </dxf>
    <dxf>
      <font>
        <b/>
        <i val="0"/>
        <strike val="0"/>
        <color rgb="FFFF0000"/>
      </font>
    </dxf>
    <dxf>
      <font>
        <b/>
        <i val="0"/>
        <strike val="0"/>
        <condense val="0"/>
        <extend val="0"/>
        <color indexed="10"/>
      </font>
    </dxf>
    <dxf>
      <font>
        <b/>
        <i val="0"/>
        <strike val="0"/>
        <color rgb="FFFF0000"/>
      </font>
    </dxf>
    <dxf>
      <font>
        <b/>
        <i val="0"/>
        <strike val="0"/>
        <condense val="0"/>
        <extend val="0"/>
        <color indexed="10"/>
      </font>
    </dxf>
    <dxf>
      <font>
        <b/>
        <i val="0"/>
        <strike val="0"/>
        <color rgb="FFFF0000"/>
      </font>
    </dxf>
    <dxf>
      <font>
        <b/>
        <i val="0"/>
        <strike val="0"/>
        <condense val="0"/>
        <extend val="0"/>
        <color indexed="10"/>
      </font>
    </dxf>
    <dxf>
      <font>
        <b/>
        <i val="0"/>
        <strike val="0"/>
        <color rgb="FFFF0000"/>
      </font>
    </dxf>
    <dxf>
      <font>
        <b/>
        <i val="0"/>
        <strike val="0"/>
        <condense val="0"/>
        <extend val="0"/>
        <color indexed="10"/>
      </font>
    </dxf>
    <dxf>
      <font>
        <b/>
        <i val="0"/>
        <strike val="0"/>
        <color rgb="FFFF0000"/>
      </font>
    </dxf>
    <dxf>
      <font>
        <b/>
        <i val="0"/>
        <strike val="0"/>
        <condense val="0"/>
        <extend val="0"/>
        <color indexed="10"/>
      </font>
    </dxf>
    <dxf>
      <font>
        <b/>
        <i val="0"/>
        <strike val="0"/>
        <color rgb="FFFF0000"/>
      </font>
    </dxf>
    <dxf>
      <font>
        <b/>
        <i val="0"/>
        <strike val="0"/>
        <condense val="0"/>
        <extend val="0"/>
        <color indexed="10"/>
      </font>
    </dxf>
    <dxf>
      <font>
        <b/>
        <i val="0"/>
        <strike val="0"/>
        <condense val="0"/>
        <extend val="0"/>
        <color indexed="10"/>
      </font>
    </dxf>
    <dxf>
      <font>
        <b/>
        <i val="0"/>
        <strike val="0"/>
        <color rgb="FFFF0000"/>
      </font>
    </dxf>
    <dxf>
      <font>
        <b/>
        <i val="0"/>
        <strike val="0"/>
        <condense val="0"/>
        <extend val="0"/>
        <color indexed="10"/>
      </font>
    </dxf>
    <dxf>
      <font>
        <b/>
        <i val="0"/>
        <strike val="0"/>
        <color rgb="FFFF0000"/>
      </font>
    </dxf>
    <dxf>
      <font>
        <b/>
        <i val="0"/>
        <strike val="0"/>
        <condense val="0"/>
        <extend val="0"/>
        <color indexed="10"/>
      </font>
    </dxf>
    <dxf>
      <font>
        <b/>
        <i val="0"/>
        <strike val="0"/>
        <color rgb="FFFF0000"/>
      </font>
    </dxf>
    <dxf>
      <font>
        <b/>
        <i val="0"/>
        <strike val="0"/>
        <condense val="0"/>
        <extend val="0"/>
        <color indexed="10"/>
      </font>
    </dxf>
    <dxf>
      <font>
        <b/>
        <i val="0"/>
        <strike val="0"/>
        <color rgb="FFFF0000"/>
      </font>
    </dxf>
    <dxf>
      <font>
        <b/>
        <i val="0"/>
        <strike val="0"/>
        <condense val="0"/>
        <extend val="0"/>
        <color indexed="10"/>
      </font>
    </dxf>
    <dxf>
      <font>
        <b/>
        <i val="0"/>
        <strike val="0"/>
        <color rgb="FFFF0000"/>
      </font>
    </dxf>
    <dxf>
      <font>
        <b/>
        <i val="0"/>
        <strike val="0"/>
        <condense val="0"/>
        <extend val="0"/>
        <color indexed="10"/>
      </font>
    </dxf>
    <dxf>
      <font>
        <b/>
        <i val="0"/>
        <strike val="0"/>
        <condense val="0"/>
        <extend val="0"/>
        <color indexed="10"/>
      </font>
    </dxf>
    <dxf>
      <font>
        <b/>
        <i val="0"/>
        <strike val="0"/>
        <color rgb="FFFF0000"/>
      </font>
    </dxf>
    <dxf>
      <font>
        <b/>
        <i val="0"/>
        <strike val="0"/>
        <condense val="0"/>
        <extend val="0"/>
        <color indexed="10"/>
      </font>
    </dxf>
    <dxf>
      <font>
        <b/>
        <i val="0"/>
        <strike val="0"/>
        <condense val="0"/>
        <extend val="0"/>
        <color indexed="10"/>
      </font>
    </dxf>
    <dxf>
      <font>
        <b/>
        <i val="0"/>
        <strike val="0"/>
        <color rgb="FFFF0000"/>
      </font>
    </dxf>
    <dxf>
      <font>
        <b/>
        <i val="0"/>
        <strike val="0"/>
        <condense val="0"/>
        <extend val="0"/>
        <color indexed="10"/>
      </font>
    </dxf>
    <dxf>
      <font>
        <b/>
        <i val="0"/>
        <strike val="0"/>
        <condense val="0"/>
        <extend val="0"/>
        <color indexed="10"/>
      </font>
    </dxf>
    <dxf>
      <font>
        <b/>
        <i val="0"/>
        <strike val="0"/>
        <color rgb="FFFF0000"/>
      </font>
    </dxf>
    <dxf>
      <font>
        <b/>
        <i val="0"/>
        <strike val="0"/>
        <condense val="0"/>
        <extend val="0"/>
        <color indexed="10"/>
      </font>
    </dxf>
    <dxf>
      <font>
        <b/>
        <i val="0"/>
        <strike val="0"/>
        <condense val="0"/>
        <extend val="0"/>
        <color indexed="10"/>
      </font>
    </dxf>
    <dxf>
      <font>
        <b/>
        <i val="0"/>
        <strike val="0"/>
        <color rgb="FFFF0000"/>
      </font>
    </dxf>
    <dxf>
      <font>
        <b/>
        <i val="0"/>
        <strike val="0"/>
        <condense val="0"/>
        <extend val="0"/>
        <color indexed="10"/>
      </font>
    </dxf>
    <dxf>
      <font>
        <b/>
        <i val="0"/>
        <strike val="0"/>
        <condense val="0"/>
        <extend val="0"/>
        <color indexed="10"/>
      </font>
    </dxf>
    <dxf>
      <font>
        <b/>
        <i val="0"/>
        <strike val="0"/>
        <color rgb="FFFF0000"/>
      </font>
    </dxf>
    <dxf>
      <font>
        <b/>
        <i val="0"/>
        <strike val="0"/>
        <condense val="0"/>
        <extend val="0"/>
        <color indexed="10"/>
      </font>
    </dxf>
    <dxf>
      <font>
        <b/>
        <i val="0"/>
        <strike val="0"/>
        <condense val="0"/>
        <extend val="0"/>
        <color indexed="10"/>
      </font>
    </dxf>
    <dxf>
      <font>
        <b/>
        <i val="0"/>
        <strike val="0"/>
        <color rgb="FFFF0000"/>
      </font>
    </dxf>
    <dxf>
      <font>
        <b/>
        <i val="0"/>
        <strike val="0"/>
        <condense val="0"/>
        <extend val="0"/>
        <color indexed="1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s>
  <tableStyles count="0" defaultTableStyle="TableStyleMedium9" defaultPivotStyle="PivotStyleMedium4"/>
</styleSheet>
</file>

<file path=xl/_rels/workbook.xml.rels><?xml version="1.0" encoding="UTF-8" standalone="yes"?>
<Relationships xmlns="http://schemas.openxmlformats.org/package/2006/relationships"><Relationship Id="rId11" Type="http://schemas.openxmlformats.org/officeDocument/2006/relationships/styles" Target="styles.xml"/><Relationship Id="rId12" Type="http://schemas.openxmlformats.org/officeDocument/2006/relationships/sharedStrings" Target="sharedStrings.xml"/><Relationship Id="rId13"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worksheet" Target="worksheets/sheet8.xml"/><Relationship Id="rId9" Type="http://schemas.openxmlformats.org/officeDocument/2006/relationships/worksheet" Target="worksheets/sheet9.xml"/><Relationship Id="rId10"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 Id="rId2" Type="http://schemas.openxmlformats.org/officeDocument/2006/relationships/image" Target="../media/image2.jpg"/></Relationships>
</file>

<file path=xl/drawings/drawing1.xml><?xml version="1.0" encoding="utf-8"?>
<xdr:wsDr xmlns:xdr="http://schemas.openxmlformats.org/drawingml/2006/spreadsheetDrawing" xmlns:a="http://schemas.openxmlformats.org/drawingml/2006/main">
  <xdr:twoCellAnchor editAs="oneCell">
    <xdr:from>
      <xdr:col>0</xdr:col>
      <xdr:colOff>393700</xdr:colOff>
      <xdr:row>0</xdr:row>
      <xdr:rowOff>139700</xdr:rowOff>
    </xdr:from>
    <xdr:to>
      <xdr:col>18</xdr:col>
      <xdr:colOff>469900</xdr:colOff>
      <xdr:row>47</xdr:row>
      <xdr:rowOff>88900</xdr:rowOff>
    </xdr:to>
    <xdr:pic>
      <xdr:nvPicPr>
        <xdr:cNvPr id="3" name="Picture 2"/>
        <xdr:cNvPicPr>
          <a:picLocks noChangeAspect="1"/>
        </xdr:cNvPicPr>
      </xdr:nvPicPr>
      <xdr:blipFill>
        <a:blip xmlns:r="http://schemas.openxmlformats.org/officeDocument/2006/relationships" r:embed="rId1"/>
        <a:stretch>
          <a:fillRect/>
        </a:stretch>
      </xdr:blipFill>
      <xdr:spPr>
        <a:xfrm>
          <a:off x="393700" y="139700"/>
          <a:ext cx="12192000" cy="8902700"/>
        </a:xfrm>
        <a:prstGeom prst="rect">
          <a:avLst/>
        </a:prstGeom>
      </xdr:spPr>
    </xdr:pic>
    <xdr:clientData/>
  </xdr:twoCellAnchor>
  <xdr:twoCellAnchor editAs="oneCell">
    <xdr:from>
      <xdr:col>0</xdr:col>
      <xdr:colOff>444500</xdr:colOff>
      <xdr:row>48</xdr:row>
      <xdr:rowOff>152400</xdr:rowOff>
    </xdr:from>
    <xdr:to>
      <xdr:col>18</xdr:col>
      <xdr:colOff>520700</xdr:colOff>
      <xdr:row>93</xdr:row>
      <xdr:rowOff>63500</xdr:rowOff>
    </xdr:to>
    <xdr:pic>
      <xdr:nvPicPr>
        <xdr:cNvPr id="4" name="Picture 3"/>
        <xdr:cNvPicPr>
          <a:picLocks noChangeAspect="1"/>
        </xdr:cNvPicPr>
      </xdr:nvPicPr>
      <xdr:blipFill>
        <a:blip xmlns:r="http://schemas.openxmlformats.org/officeDocument/2006/relationships" r:embed="rId2"/>
        <a:stretch>
          <a:fillRect/>
        </a:stretch>
      </xdr:blipFill>
      <xdr:spPr>
        <a:xfrm>
          <a:off x="444500" y="9296400"/>
          <a:ext cx="12192000" cy="84836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5.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357"/>
  <sheetViews>
    <sheetView tabSelected="1" zoomScale="80" zoomScaleNormal="80" zoomScalePageLayoutView="80" workbookViewId="0">
      <selection activeCell="F14" sqref="F14"/>
    </sheetView>
  </sheetViews>
  <sheetFormatPr baseColWidth="10" defaultColWidth="15.5" defaultRowHeight="15" x14ac:dyDescent="0"/>
  <cols>
    <col min="1" max="1" width="7.5" style="23" customWidth="1"/>
    <col min="2" max="2" width="28.1640625" style="23" customWidth="1"/>
    <col min="3" max="3" width="11.5" style="23" customWidth="1"/>
    <col min="4" max="4" width="9.33203125" style="23" customWidth="1"/>
    <col min="5" max="5" width="9" style="23" customWidth="1"/>
    <col min="6" max="6" width="17.83203125" style="23" customWidth="1"/>
    <col min="7" max="7" width="13.33203125" style="23" customWidth="1"/>
    <col min="8" max="8" width="18.33203125" style="23" customWidth="1"/>
    <col min="9" max="9" width="9.5" style="23" customWidth="1"/>
    <col min="10" max="10" width="13" style="23" customWidth="1"/>
    <col min="11" max="11" width="12.83203125" style="23" customWidth="1"/>
    <col min="12" max="12" width="15.5" style="23" customWidth="1"/>
    <col min="13" max="13" width="2.5" style="23" customWidth="1"/>
    <col min="14" max="14" width="9.5" style="23" customWidth="1"/>
    <col min="15" max="15" width="6.83203125" style="23" customWidth="1"/>
    <col min="16" max="16" width="3" style="23" customWidth="1"/>
    <col min="17" max="17" width="10.6640625" style="23" customWidth="1"/>
    <col min="18" max="18" width="24.33203125" style="23" customWidth="1"/>
    <col min="19" max="19" width="14" style="40" customWidth="1"/>
    <col min="20" max="16384" width="15.5" style="23"/>
  </cols>
  <sheetData>
    <row r="1" spans="1:25" ht="23">
      <c r="B1" s="32" t="s">
        <v>262</v>
      </c>
      <c r="D1" s="33"/>
      <c r="E1" s="33"/>
      <c r="F1" s="33"/>
      <c r="G1" s="33"/>
      <c r="H1" s="33"/>
      <c r="I1" s="33"/>
      <c r="J1" s="33"/>
      <c r="K1" s="33"/>
      <c r="L1" s="33"/>
      <c r="N1" s="33"/>
      <c r="S1" s="34"/>
      <c r="T1" s="33"/>
    </row>
    <row r="2" spans="1:25" ht="23.25" customHeight="1">
      <c r="B2" s="35" t="s">
        <v>32</v>
      </c>
      <c r="F2" s="36" t="s">
        <v>33</v>
      </c>
      <c r="G2" s="36"/>
      <c r="H2" s="36" t="s">
        <v>34</v>
      </c>
      <c r="J2" s="36"/>
      <c r="K2" s="36"/>
      <c r="L2" s="37"/>
      <c r="N2" s="33"/>
      <c r="P2" s="33"/>
      <c r="Q2" s="36"/>
      <c r="S2" s="38"/>
      <c r="T2" s="33"/>
    </row>
    <row r="3" spans="1:25" ht="23.25" customHeight="1" thickBot="1">
      <c r="B3" s="39"/>
      <c r="D3" s="36" t="s">
        <v>47</v>
      </c>
      <c r="E3" s="36" t="s">
        <v>46</v>
      </c>
      <c r="F3" s="36" t="s">
        <v>46</v>
      </c>
      <c r="G3" s="36" t="s">
        <v>46</v>
      </c>
      <c r="H3" s="36" t="s">
        <v>46</v>
      </c>
      <c r="I3" s="36" t="s">
        <v>47</v>
      </c>
      <c r="J3" s="36" t="s">
        <v>46</v>
      </c>
      <c r="K3" s="36" t="s">
        <v>46</v>
      </c>
      <c r="L3" s="36" t="s">
        <v>46</v>
      </c>
      <c r="N3" s="33"/>
      <c r="P3" s="33"/>
      <c r="T3" s="33"/>
    </row>
    <row r="4" spans="1:25" s="33" customFormat="1" ht="23.25" customHeight="1" thickTop="1" thickBot="1">
      <c r="A4" s="41" t="s">
        <v>11</v>
      </c>
      <c r="B4" s="41" t="s">
        <v>19</v>
      </c>
      <c r="C4" s="41" t="s">
        <v>12</v>
      </c>
      <c r="D4" s="41" t="s">
        <v>35</v>
      </c>
      <c r="E4" s="41" t="s">
        <v>35</v>
      </c>
      <c r="F4" s="41" t="s">
        <v>59</v>
      </c>
      <c r="G4" s="41" t="s">
        <v>36</v>
      </c>
      <c r="H4" s="41" t="s">
        <v>16</v>
      </c>
      <c r="I4" s="41" t="s">
        <v>48</v>
      </c>
      <c r="J4" s="41" t="s">
        <v>14</v>
      </c>
      <c r="K4" s="41" t="s">
        <v>13</v>
      </c>
      <c r="L4" s="41" t="s">
        <v>49</v>
      </c>
      <c r="M4" s="42"/>
      <c r="N4" s="41" t="s">
        <v>0</v>
      </c>
      <c r="O4" s="41" t="s">
        <v>27</v>
      </c>
      <c r="P4" s="36"/>
      <c r="Q4" s="41" t="s">
        <v>11</v>
      </c>
      <c r="R4" s="41" t="s">
        <v>19</v>
      </c>
      <c r="S4" s="43" t="s">
        <v>27</v>
      </c>
    </row>
    <row r="5" spans="1:25" s="33" customFormat="1" ht="18.75" customHeight="1" thickTop="1" thickBot="1">
      <c r="A5" s="44">
        <v>1</v>
      </c>
      <c r="B5" s="45" t="s">
        <v>5</v>
      </c>
      <c r="C5" s="47">
        <f t="shared" ref="C5:C68" si="0">COUNT(D5:L5)</f>
        <v>5</v>
      </c>
      <c r="D5" s="58">
        <v>50</v>
      </c>
      <c r="E5" s="17">
        <v>41</v>
      </c>
      <c r="F5" s="58"/>
      <c r="G5" s="58">
        <v>50</v>
      </c>
      <c r="H5" s="58"/>
      <c r="I5" s="58">
        <v>47</v>
      </c>
      <c r="J5" s="58">
        <v>50</v>
      </c>
      <c r="K5" s="58"/>
      <c r="L5" s="59"/>
      <c r="M5" s="36"/>
      <c r="N5" s="50">
        <f t="shared" ref="N5:N22" si="1">LARGE(D5:L5,1)+LARGE(D5:L5,2)+LARGE(D5:L5,3)+LARGE(D5:L5,4)</f>
        <v>197</v>
      </c>
      <c r="O5" s="51">
        <f t="shared" ref="O5:O68" si="2">SUM(D5:L5)/C5</f>
        <v>47.6</v>
      </c>
      <c r="P5" s="52"/>
      <c r="Q5" s="53">
        <v>1</v>
      </c>
      <c r="R5" s="54" t="s">
        <v>5</v>
      </c>
      <c r="S5" s="55">
        <f>LARGE($O5:$O25,Q5)</f>
        <v>47.6</v>
      </c>
      <c r="V5" s="56"/>
    </row>
    <row r="6" spans="1:25" s="33" customFormat="1" ht="18.75" customHeight="1" thickTop="1" thickBot="1">
      <c r="A6" s="44">
        <v>2</v>
      </c>
      <c r="B6" s="57" t="s">
        <v>76</v>
      </c>
      <c r="C6" s="47">
        <f t="shared" si="0"/>
        <v>6</v>
      </c>
      <c r="D6" s="70"/>
      <c r="E6" s="65">
        <v>37</v>
      </c>
      <c r="F6" s="70">
        <v>47</v>
      </c>
      <c r="G6" s="70">
        <v>41</v>
      </c>
      <c r="H6" s="70">
        <v>50</v>
      </c>
      <c r="I6" s="70">
        <v>50</v>
      </c>
      <c r="J6" s="70">
        <v>47</v>
      </c>
      <c r="K6" s="70"/>
      <c r="L6" s="49"/>
      <c r="M6" s="36"/>
      <c r="N6" s="50">
        <f t="shared" si="1"/>
        <v>194</v>
      </c>
      <c r="O6" s="51">
        <f t="shared" si="2"/>
        <v>45.333333333333336</v>
      </c>
      <c r="P6" s="52"/>
      <c r="Q6" s="53">
        <v>2</v>
      </c>
      <c r="R6" s="60" t="s">
        <v>7</v>
      </c>
      <c r="S6" s="55">
        <f>LARGE($O5:$O25,Q6)</f>
        <v>45.333333333333336</v>
      </c>
      <c r="V6" s="56"/>
    </row>
    <row r="7" spans="1:25" s="33" customFormat="1" ht="18.75" customHeight="1" thickTop="1" thickBot="1">
      <c r="A7" s="61">
        <v>3</v>
      </c>
      <c r="B7" s="57" t="s">
        <v>2</v>
      </c>
      <c r="C7" s="47">
        <f t="shared" si="0"/>
        <v>7</v>
      </c>
      <c r="D7" s="63">
        <v>50</v>
      </c>
      <c r="E7" s="212">
        <v>39</v>
      </c>
      <c r="F7" s="63">
        <v>43</v>
      </c>
      <c r="G7" s="63">
        <v>47</v>
      </c>
      <c r="H7" s="63">
        <v>38</v>
      </c>
      <c r="I7" s="63">
        <v>47</v>
      </c>
      <c r="J7" s="63">
        <v>36</v>
      </c>
      <c r="K7" s="63"/>
      <c r="L7" s="49"/>
      <c r="M7" s="36"/>
      <c r="N7" s="50">
        <f t="shared" si="1"/>
        <v>187</v>
      </c>
      <c r="O7" s="51">
        <f t="shared" si="2"/>
        <v>42.857142857142854</v>
      </c>
      <c r="P7" s="52"/>
      <c r="Q7" s="53">
        <v>2</v>
      </c>
      <c r="R7" s="62" t="s">
        <v>73</v>
      </c>
      <c r="S7" s="55">
        <f>LARGE($O5:$O25,Q7)</f>
        <v>45.333333333333336</v>
      </c>
      <c r="V7" s="56"/>
    </row>
    <row r="8" spans="1:25" s="33" customFormat="1" ht="18.75" customHeight="1" thickTop="1" thickBot="1">
      <c r="A8" s="44">
        <v>4</v>
      </c>
      <c r="B8" s="57" t="s">
        <v>74</v>
      </c>
      <c r="C8" s="47">
        <f t="shared" si="0"/>
        <v>4</v>
      </c>
      <c r="D8" s="63">
        <v>45</v>
      </c>
      <c r="E8" s="65">
        <v>43</v>
      </c>
      <c r="F8" s="63">
        <v>50</v>
      </c>
      <c r="G8" s="63"/>
      <c r="H8" s="63">
        <v>43</v>
      </c>
      <c r="I8" s="63"/>
      <c r="J8" s="63"/>
      <c r="K8" s="63"/>
      <c r="L8" s="59"/>
      <c r="M8" s="36"/>
      <c r="N8" s="50">
        <f t="shared" si="1"/>
        <v>181</v>
      </c>
      <c r="O8" s="51">
        <f t="shared" si="2"/>
        <v>45.25</v>
      </c>
      <c r="P8" s="52"/>
      <c r="Q8" s="53">
        <v>2</v>
      </c>
      <c r="R8" s="60" t="s">
        <v>76</v>
      </c>
      <c r="S8" s="55">
        <f>LARGE($O5:$O25,Q8)</f>
        <v>45.333333333333336</v>
      </c>
      <c r="V8" s="56"/>
    </row>
    <row r="9" spans="1:25" s="33" customFormat="1" ht="18.75" customHeight="1" thickTop="1" thickBot="1">
      <c r="A9" s="44">
        <v>4</v>
      </c>
      <c r="B9" s="57" t="s">
        <v>24</v>
      </c>
      <c r="C9" s="47">
        <f t="shared" si="0"/>
        <v>5</v>
      </c>
      <c r="D9" s="98">
        <v>45</v>
      </c>
      <c r="E9" s="64">
        <v>38</v>
      </c>
      <c r="F9" s="98">
        <v>39</v>
      </c>
      <c r="G9" s="98"/>
      <c r="H9" s="98">
        <v>47</v>
      </c>
      <c r="I9" s="98">
        <v>50</v>
      </c>
      <c r="J9" s="98"/>
      <c r="K9" s="98"/>
      <c r="L9" s="166"/>
      <c r="M9" s="36"/>
      <c r="N9" s="50">
        <f t="shared" si="1"/>
        <v>181</v>
      </c>
      <c r="O9" s="51">
        <f t="shared" si="2"/>
        <v>43.8</v>
      </c>
      <c r="P9" s="52"/>
      <c r="Q9" s="53">
        <v>5</v>
      </c>
      <c r="R9" s="33" t="s">
        <v>24</v>
      </c>
      <c r="S9" s="55">
        <f>LARGE($O5:$O25,Q9)</f>
        <v>43.8</v>
      </c>
      <c r="V9" s="56"/>
    </row>
    <row r="10" spans="1:25" s="33" customFormat="1" ht="18.75" customHeight="1" thickTop="1" thickBot="1">
      <c r="A10" s="61">
        <v>4</v>
      </c>
      <c r="B10" s="57" t="s">
        <v>7</v>
      </c>
      <c r="C10" s="47">
        <f t="shared" si="0"/>
        <v>4</v>
      </c>
      <c r="D10" s="48">
        <v>43</v>
      </c>
      <c r="E10" s="17">
        <v>50</v>
      </c>
      <c r="F10" s="48"/>
      <c r="G10" s="48"/>
      <c r="H10" s="48"/>
      <c r="I10" s="48">
        <v>43</v>
      </c>
      <c r="J10" s="48">
        <v>45</v>
      </c>
      <c r="K10" s="48"/>
      <c r="L10" s="49"/>
      <c r="M10" s="36"/>
      <c r="N10" s="50">
        <f t="shared" si="1"/>
        <v>181</v>
      </c>
      <c r="O10" s="51">
        <f t="shared" si="2"/>
        <v>45.25</v>
      </c>
      <c r="P10" s="52"/>
      <c r="Q10" s="53">
        <v>6</v>
      </c>
      <c r="R10" s="62" t="s">
        <v>2</v>
      </c>
      <c r="S10" s="55">
        <f>LARGE($O5:$O25,Q10)</f>
        <v>42.857142857142854</v>
      </c>
      <c r="V10" s="66"/>
      <c r="W10" s="23"/>
    </row>
    <row r="11" spans="1:25" s="33" customFormat="1" ht="18.75" customHeight="1" thickTop="1" thickBot="1">
      <c r="A11" s="44">
        <v>7</v>
      </c>
      <c r="B11" s="57" t="s">
        <v>31</v>
      </c>
      <c r="C11" s="47">
        <f t="shared" si="0"/>
        <v>6</v>
      </c>
      <c r="D11" s="58">
        <v>39</v>
      </c>
      <c r="E11" s="65">
        <v>45</v>
      </c>
      <c r="F11" s="58">
        <v>40</v>
      </c>
      <c r="G11" s="58"/>
      <c r="H11" s="58">
        <v>38</v>
      </c>
      <c r="I11" s="58">
        <v>45</v>
      </c>
      <c r="J11" s="58">
        <v>43</v>
      </c>
      <c r="K11" s="58"/>
      <c r="L11" s="59"/>
      <c r="M11" s="36"/>
      <c r="N11" s="50">
        <f t="shared" si="1"/>
        <v>173</v>
      </c>
      <c r="O11" s="51">
        <f t="shared" si="2"/>
        <v>41.666666666666664</v>
      </c>
      <c r="P11" s="52"/>
      <c r="Q11" s="53">
        <v>7</v>
      </c>
      <c r="R11" s="62" t="s">
        <v>31</v>
      </c>
      <c r="S11" s="55">
        <f>LARGE($O5:$O25,Q11)</f>
        <v>41.666666666666664</v>
      </c>
      <c r="V11" s="36"/>
      <c r="W11" s="67"/>
      <c r="X11" s="68"/>
      <c r="Y11" s="36"/>
    </row>
    <row r="12" spans="1:25" s="33" customFormat="1" ht="18.75" customHeight="1" thickTop="1" thickBot="1">
      <c r="A12" s="44">
        <v>8</v>
      </c>
      <c r="B12" s="57" t="s">
        <v>75</v>
      </c>
      <c r="C12" s="47">
        <f t="shared" si="0"/>
        <v>7</v>
      </c>
      <c r="D12" s="63">
        <v>39</v>
      </c>
      <c r="E12" s="65">
        <v>27</v>
      </c>
      <c r="F12" s="63">
        <v>45</v>
      </c>
      <c r="G12" s="63">
        <v>40</v>
      </c>
      <c r="H12" s="63">
        <v>40</v>
      </c>
      <c r="I12" s="63">
        <v>45</v>
      </c>
      <c r="J12" s="63">
        <v>41</v>
      </c>
      <c r="K12" s="63"/>
      <c r="L12" s="49"/>
      <c r="M12" s="69"/>
      <c r="N12" s="50">
        <f t="shared" si="1"/>
        <v>171</v>
      </c>
      <c r="O12" s="51">
        <f t="shared" si="2"/>
        <v>39.571428571428569</v>
      </c>
      <c r="P12" s="52"/>
      <c r="Q12" s="53">
        <v>8</v>
      </c>
      <c r="R12" s="44" t="s">
        <v>81</v>
      </c>
      <c r="S12" s="55">
        <f>LARGE($O5:$O25,Q12)</f>
        <v>39.799999999999997</v>
      </c>
      <c r="V12" s="36"/>
      <c r="W12" s="67"/>
      <c r="X12" s="68"/>
      <c r="Y12" s="36"/>
    </row>
    <row r="13" spans="1:25" s="33" customFormat="1" ht="18.75" customHeight="1" thickTop="1" thickBot="1">
      <c r="A13" s="61">
        <v>9</v>
      </c>
      <c r="B13" s="57" t="s">
        <v>81</v>
      </c>
      <c r="C13" s="47">
        <f t="shared" si="0"/>
        <v>5</v>
      </c>
      <c r="D13" s="76">
        <v>47</v>
      </c>
      <c r="E13" s="77">
        <v>40</v>
      </c>
      <c r="F13" s="76"/>
      <c r="G13" s="76"/>
      <c r="H13" s="76">
        <v>39</v>
      </c>
      <c r="I13" s="76">
        <v>41</v>
      </c>
      <c r="J13" s="76">
        <v>32</v>
      </c>
      <c r="K13" s="76"/>
      <c r="L13" s="49"/>
      <c r="M13" s="36"/>
      <c r="N13" s="50">
        <f t="shared" si="1"/>
        <v>167</v>
      </c>
      <c r="O13" s="51">
        <f t="shared" si="2"/>
        <v>39.799999999999997</v>
      </c>
      <c r="P13" s="52"/>
      <c r="Q13" s="53">
        <v>9</v>
      </c>
      <c r="R13" s="33" t="s">
        <v>75</v>
      </c>
      <c r="S13" s="55">
        <f>LARGE($O5:$O25,Q13)</f>
        <v>39.571428571428569</v>
      </c>
      <c r="V13" s="36"/>
      <c r="W13" s="67"/>
      <c r="X13" s="68"/>
      <c r="Y13" s="36"/>
    </row>
    <row r="14" spans="1:25" s="33" customFormat="1" ht="18.75" customHeight="1" thickTop="1" thickBot="1">
      <c r="A14" s="44">
        <v>10</v>
      </c>
      <c r="B14" s="57" t="s">
        <v>3</v>
      </c>
      <c r="C14" s="47">
        <f t="shared" si="0"/>
        <v>5</v>
      </c>
      <c r="D14" s="58">
        <v>43</v>
      </c>
      <c r="E14" s="17">
        <v>20</v>
      </c>
      <c r="F14" s="58"/>
      <c r="G14" s="58">
        <v>39</v>
      </c>
      <c r="H14" s="58"/>
      <c r="I14" s="58">
        <v>43</v>
      </c>
      <c r="J14" s="58">
        <v>40</v>
      </c>
      <c r="K14" s="58"/>
      <c r="L14" s="59"/>
      <c r="M14" s="36"/>
      <c r="N14" s="50">
        <f t="shared" si="1"/>
        <v>165</v>
      </c>
      <c r="O14" s="51">
        <f t="shared" si="2"/>
        <v>37</v>
      </c>
      <c r="P14" s="52"/>
      <c r="Q14" s="71">
        <v>10</v>
      </c>
      <c r="R14" s="72" t="s">
        <v>79</v>
      </c>
      <c r="S14" s="55">
        <f>LARGE($O5:$O25,Q14)</f>
        <v>39.333333333333336</v>
      </c>
      <c r="V14" s="36"/>
      <c r="W14" s="67"/>
      <c r="X14" s="68"/>
      <c r="Y14" s="36"/>
    </row>
    <row r="15" spans="1:25" s="33" customFormat="1" ht="18.75" customHeight="1" thickTop="1" thickBot="1">
      <c r="A15" s="44">
        <v>11</v>
      </c>
      <c r="B15" s="57" t="s">
        <v>4</v>
      </c>
      <c r="C15" s="47">
        <f t="shared" si="0"/>
        <v>7</v>
      </c>
      <c r="D15" s="58">
        <v>33</v>
      </c>
      <c r="E15" s="17">
        <v>21</v>
      </c>
      <c r="F15" s="58">
        <v>41</v>
      </c>
      <c r="G15" s="58">
        <v>45</v>
      </c>
      <c r="H15" s="58">
        <v>37</v>
      </c>
      <c r="I15" s="58">
        <v>39</v>
      </c>
      <c r="J15" s="58">
        <v>37</v>
      </c>
      <c r="K15" s="58"/>
      <c r="L15" s="59"/>
      <c r="M15" s="36"/>
      <c r="N15" s="50">
        <f t="shared" si="1"/>
        <v>162</v>
      </c>
      <c r="O15" s="51">
        <f t="shared" si="2"/>
        <v>36.142857142857146</v>
      </c>
      <c r="P15" s="52"/>
      <c r="Q15" s="73"/>
      <c r="R15" s="73"/>
      <c r="S15" s="74"/>
      <c r="W15" s="23"/>
    </row>
    <row r="16" spans="1:25" s="33" customFormat="1" ht="18.75" customHeight="1" thickBot="1">
      <c r="A16" s="61">
        <v>12</v>
      </c>
      <c r="B16" s="57" t="s">
        <v>197</v>
      </c>
      <c r="C16" s="47">
        <f t="shared" si="0"/>
        <v>4</v>
      </c>
      <c r="D16" s="63">
        <v>27</v>
      </c>
      <c r="E16" s="65">
        <v>47</v>
      </c>
      <c r="F16" s="63"/>
      <c r="G16" s="63"/>
      <c r="H16" s="63">
        <v>41</v>
      </c>
      <c r="I16" s="63">
        <v>40</v>
      </c>
      <c r="J16" s="63"/>
      <c r="K16" s="63"/>
      <c r="L16" s="49"/>
      <c r="M16" s="36"/>
      <c r="N16" s="50">
        <f t="shared" si="1"/>
        <v>155</v>
      </c>
      <c r="O16" s="51">
        <f t="shared" si="2"/>
        <v>38.75</v>
      </c>
      <c r="P16" s="52"/>
      <c r="Q16" s="36"/>
      <c r="R16" s="36" t="s">
        <v>78</v>
      </c>
      <c r="S16" s="68"/>
      <c r="V16" s="66"/>
      <c r="W16" s="23"/>
    </row>
    <row r="17" spans="1:33" s="33" customFormat="1" ht="18.75" customHeight="1" thickBot="1">
      <c r="A17" s="44">
        <v>13</v>
      </c>
      <c r="B17" s="57" t="s">
        <v>9</v>
      </c>
      <c r="C17" s="47">
        <f t="shared" si="0"/>
        <v>7</v>
      </c>
      <c r="D17" s="63">
        <v>33</v>
      </c>
      <c r="E17" s="17">
        <v>20</v>
      </c>
      <c r="F17" s="63">
        <v>37</v>
      </c>
      <c r="G17" s="63">
        <v>36</v>
      </c>
      <c r="H17" s="63">
        <v>34</v>
      </c>
      <c r="I17" s="63">
        <v>38</v>
      </c>
      <c r="J17" s="63">
        <v>39</v>
      </c>
      <c r="K17" s="63"/>
      <c r="L17" s="49"/>
      <c r="M17" s="36"/>
      <c r="N17" s="50">
        <f t="shared" si="1"/>
        <v>150</v>
      </c>
      <c r="O17" s="51">
        <f t="shared" si="2"/>
        <v>33.857142857142854</v>
      </c>
      <c r="P17" s="52"/>
      <c r="Q17" s="36"/>
      <c r="R17" s="67"/>
      <c r="S17" s="68"/>
      <c r="V17" s="66"/>
      <c r="W17" s="11"/>
      <c r="X17" s="36"/>
      <c r="Y17" s="75"/>
      <c r="Z17" s="75"/>
      <c r="AA17" s="75"/>
      <c r="AB17" s="56"/>
    </row>
    <row r="18" spans="1:33" s="33" customFormat="1" ht="18.75" customHeight="1" thickBot="1">
      <c r="A18" s="44">
        <v>14</v>
      </c>
      <c r="B18" s="57" t="s">
        <v>71</v>
      </c>
      <c r="C18" s="47">
        <f t="shared" si="0"/>
        <v>4</v>
      </c>
      <c r="D18" s="63"/>
      <c r="E18" s="65">
        <v>31</v>
      </c>
      <c r="F18" s="63">
        <v>39</v>
      </c>
      <c r="G18" s="63">
        <v>43</v>
      </c>
      <c r="H18" s="63"/>
      <c r="I18" s="63"/>
      <c r="J18" s="63">
        <v>36</v>
      </c>
      <c r="K18" s="63"/>
      <c r="L18" s="49"/>
      <c r="M18" s="36"/>
      <c r="N18" s="50">
        <f t="shared" si="1"/>
        <v>149</v>
      </c>
      <c r="O18" s="51">
        <f t="shared" si="2"/>
        <v>37.25</v>
      </c>
      <c r="P18" s="52"/>
      <c r="Q18" s="36"/>
      <c r="R18" s="36"/>
      <c r="S18" s="38"/>
      <c r="V18" s="66"/>
      <c r="W18" s="67"/>
      <c r="X18" s="56"/>
      <c r="Y18" s="36"/>
    </row>
    <row r="19" spans="1:33" s="33" customFormat="1" ht="18.75" customHeight="1" thickBot="1">
      <c r="A19" s="61">
        <v>15</v>
      </c>
      <c r="B19" s="57" t="s">
        <v>181</v>
      </c>
      <c r="C19" s="47">
        <f t="shared" si="0"/>
        <v>7</v>
      </c>
      <c r="D19" s="76">
        <v>36</v>
      </c>
      <c r="E19" s="77">
        <v>20</v>
      </c>
      <c r="F19" s="76">
        <v>38</v>
      </c>
      <c r="G19" s="76">
        <v>37</v>
      </c>
      <c r="H19" s="76">
        <v>36</v>
      </c>
      <c r="I19" s="76">
        <v>36</v>
      </c>
      <c r="J19" s="76">
        <v>34</v>
      </c>
      <c r="K19" s="76"/>
      <c r="L19" s="49"/>
      <c r="M19" s="36"/>
      <c r="N19" s="50">
        <f t="shared" si="1"/>
        <v>147</v>
      </c>
      <c r="O19" s="51">
        <f t="shared" si="2"/>
        <v>33.857142857142854</v>
      </c>
      <c r="P19" s="52"/>
      <c r="Q19" s="67"/>
      <c r="AF19" s="36"/>
      <c r="AG19" s="52"/>
    </row>
    <row r="20" spans="1:33" s="33" customFormat="1" ht="18.75" customHeight="1" thickBot="1">
      <c r="A20" s="44">
        <v>16</v>
      </c>
      <c r="B20" s="57" t="s">
        <v>77</v>
      </c>
      <c r="C20" s="47">
        <f t="shared" si="0"/>
        <v>4</v>
      </c>
      <c r="D20" s="48">
        <v>37</v>
      </c>
      <c r="E20" s="65">
        <v>34</v>
      </c>
      <c r="F20" s="48"/>
      <c r="G20" s="48"/>
      <c r="H20" s="48">
        <v>33</v>
      </c>
      <c r="I20" s="48">
        <v>37</v>
      </c>
      <c r="J20" s="48"/>
      <c r="K20" s="48"/>
      <c r="L20" s="49"/>
      <c r="M20" s="69"/>
      <c r="N20" s="50">
        <f t="shared" si="1"/>
        <v>141</v>
      </c>
      <c r="O20" s="51">
        <f t="shared" si="2"/>
        <v>35.25</v>
      </c>
      <c r="Q20" s="36"/>
      <c r="R20" s="67"/>
      <c r="S20" s="68"/>
      <c r="V20" s="66"/>
      <c r="W20" s="67"/>
      <c r="X20" s="56"/>
      <c r="Y20" s="36"/>
    </row>
    <row r="21" spans="1:33" s="33" customFormat="1" ht="18.75" customHeight="1" thickBot="1">
      <c r="A21" s="61">
        <v>17</v>
      </c>
      <c r="B21" s="57" t="s">
        <v>8</v>
      </c>
      <c r="C21" s="47">
        <f t="shared" si="0"/>
        <v>7</v>
      </c>
      <c r="D21" s="63">
        <v>28</v>
      </c>
      <c r="E21" s="65">
        <v>29</v>
      </c>
      <c r="F21" s="63">
        <v>29</v>
      </c>
      <c r="G21" s="63">
        <v>32</v>
      </c>
      <c r="H21" s="63">
        <v>32</v>
      </c>
      <c r="I21" s="63">
        <v>34</v>
      </c>
      <c r="J21" s="63">
        <v>29</v>
      </c>
      <c r="K21" s="63"/>
      <c r="L21" s="49"/>
      <c r="M21" s="69"/>
      <c r="N21" s="50">
        <f t="shared" si="1"/>
        <v>127</v>
      </c>
      <c r="O21" s="51">
        <f t="shared" si="2"/>
        <v>30.428571428571427</v>
      </c>
      <c r="P21" s="52"/>
      <c r="Q21" s="36"/>
    </row>
    <row r="22" spans="1:33" s="33" customFormat="1" ht="18.75" customHeight="1" thickBot="1">
      <c r="A22" s="44">
        <v>18</v>
      </c>
      <c r="B22" s="57" t="s">
        <v>87</v>
      </c>
      <c r="C22" s="47">
        <f t="shared" si="0"/>
        <v>4</v>
      </c>
      <c r="D22" s="63">
        <v>37</v>
      </c>
      <c r="E22" s="65">
        <v>20</v>
      </c>
      <c r="F22" s="63"/>
      <c r="G22" s="63"/>
      <c r="H22" s="63">
        <v>31</v>
      </c>
      <c r="I22" s="63">
        <v>37</v>
      </c>
      <c r="J22" s="63"/>
      <c r="K22" s="63"/>
      <c r="L22" s="49"/>
      <c r="M22" s="36"/>
      <c r="N22" s="50">
        <f t="shared" si="1"/>
        <v>125</v>
      </c>
      <c r="O22" s="51">
        <f t="shared" si="2"/>
        <v>31.25</v>
      </c>
      <c r="P22" s="52"/>
      <c r="Q22" s="36"/>
      <c r="R22" s="67"/>
      <c r="S22" s="38"/>
      <c r="T22" s="36"/>
      <c r="V22" s="66"/>
      <c r="W22" s="67"/>
      <c r="X22" s="56"/>
      <c r="Y22" s="36"/>
    </row>
    <row r="23" spans="1:33" s="33" customFormat="1" ht="18.75" customHeight="1" thickBot="1">
      <c r="A23" s="61">
        <v>19</v>
      </c>
      <c r="B23" s="57" t="s">
        <v>80</v>
      </c>
      <c r="C23" s="47">
        <f t="shared" si="0"/>
        <v>5</v>
      </c>
      <c r="D23" s="63">
        <v>25</v>
      </c>
      <c r="E23" s="65">
        <v>20</v>
      </c>
      <c r="F23" s="63">
        <v>32</v>
      </c>
      <c r="G23" s="63">
        <v>23</v>
      </c>
      <c r="H23" s="63"/>
      <c r="I23" s="63"/>
      <c r="J23" s="63">
        <v>20</v>
      </c>
      <c r="K23" s="63"/>
      <c r="L23" s="49"/>
      <c r="M23" s="36"/>
      <c r="N23" s="50">
        <f>SUM(D23:L23)</f>
        <v>120</v>
      </c>
      <c r="O23" s="51">
        <f t="shared" si="2"/>
        <v>24</v>
      </c>
      <c r="P23" s="52"/>
    </row>
    <row r="24" spans="1:33" s="33" customFormat="1" ht="18.75" customHeight="1" thickBot="1">
      <c r="A24" s="44">
        <v>20</v>
      </c>
      <c r="B24" s="57" t="s">
        <v>79</v>
      </c>
      <c r="C24" s="47">
        <f t="shared" si="0"/>
        <v>3</v>
      </c>
      <c r="D24" s="76">
        <v>47</v>
      </c>
      <c r="E24" s="77">
        <v>30</v>
      </c>
      <c r="F24" s="76"/>
      <c r="G24" s="76"/>
      <c r="H24" s="76"/>
      <c r="I24" s="76">
        <v>41</v>
      </c>
      <c r="J24" s="76"/>
      <c r="K24" s="76"/>
      <c r="L24" s="49"/>
      <c r="M24" s="36"/>
      <c r="N24" s="50">
        <f>SUM(D24:L24)</f>
        <v>118</v>
      </c>
      <c r="O24" s="51">
        <f t="shared" si="2"/>
        <v>39.333333333333336</v>
      </c>
      <c r="P24" s="52"/>
      <c r="Q24" s="36"/>
    </row>
    <row r="25" spans="1:33" s="33" customFormat="1" ht="18.75" customHeight="1" thickBot="1">
      <c r="A25" s="61">
        <v>21</v>
      </c>
      <c r="B25" s="57" t="s">
        <v>50</v>
      </c>
      <c r="C25" s="47">
        <f t="shared" si="0"/>
        <v>5</v>
      </c>
      <c r="D25" s="58"/>
      <c r="E25" s="65">
        <v>20</v>
      </c>
      <c r="F25" s="58">
        <v>23</v>
      </c>
      <c r="G25" s="58">
        <v>20</v>
      </c>
      <c r="H25" s="58">
        <v>29</v>
      </c>
      <c r="I25" s="58">
        <v>39</v>
      </c>
      <c r="J25" s="58"/>
      <c r="K25" s="58"/>
      <c r="L25" s="59"/>
      <c r="M25" s="36"/>
      <c r="N25" s="50">
        <f>LARGE(D25:L25,1)+LARGE(D25:L25,2)+LARGE(D25:L25,3)+LARGE(D25:L25,4)</f>
        <v>111</v>
      </c>
      <c r="O25" s="51">
        <f t="shared" si="2"/>
        <v>26.2</v>
      </c>
      <c r="P25" s="52"/>
      <c r="Q25" s="36"/>
      <c r="R25" s="36"/>
      <c r="S25" s="38"/>
      <c r="T25" s="11"/>
      <c r="V25" s="66"/>
      <c r="W25" s="36"/>
      <c r="X25" s="56"/>
      <c r="Y25" s="36"/>
    </row>
    <row r="26" spans="1:33" s="33" customFormat="1" ht="18.75" customHeight="1" thickBot="1">
      <c r="A26" s="44">
        <v>22</v>
      </c>
      <c r="B26" s="57" t="s">
        <v>51</v>
      </c>
      <c r="C26" s="47">
        <f t="shared" si="0"/>
        <v>6</v>
      </c>
      <c r="D26" s="76">
        <v>25</v>
      </c>
      <c r="E26" s="77">
        <v>20</v>
      </c>
      <c r="F26" s="76">
        <v>31</v>
      </c>
      <c r="G26" s="76">
        <v>20</v>
      </c>
      <c r="H26" s="76"/>
      <c r="I26" s="76">
        <v>33</v>
      </c>
      <c r="J26" s="76">
        <v>20</v>
      </c>
      <c r="K26" s="76"/>
      <c r="L26" s="49"/>
      <c r="M26" s="36"/>
      <c r="N26" s="50">
        <f>LARGE(D26:L26,1)+LARGE(D26:L26,2)+LARGE(D26:L26,3)+LARGE(D26:L26,4)</f>
        <v>109</v>
      </c>
      <c r="O26" s="51">
        <f t="shared" si="2"/>
        <v>24.833333333333332</v>
      </c>
      <c r="P26" s="52"/>
      <c r="Q26" s="36"/>
      <c r="R26" s="36"/>
      <c r="S26" s="38"/>
      <c r="T26" s="11"/>
      <c r="U26" s="36"/>
      <c r="V26" s="66"/>
      <c r="W26" s="36"/>
      <c r="X26" s="56"/>
      <c r="Y26" s="36"/>
    </row>
    <row r="27" spans="1:33" s="33" customFormat="1" ht="18.75" customHeight="1" thickBot="1">
      <c r="A27" s="61">
        <v>23</v>
      </c>
      <c r="B27" s="57" t="s">
        <v>44</v>
      </c>
      <c r="C27" s="47">
        <f t="shared" si="0"/>
        <v>3</v>
      </c>
      <c r="D27" s="58"/>
      <c r="E27" s="65">
        <v>23</v>
      </c>
      <c r="F27" s="58"/>
      <c r="G27" s="58"/>
      <c r="H27" s="58">
        <v>45</v>
      </c>
      <c r="I27" s="58">
        <v>40</v>
      </c>
      <c r="J27" s="58"/>
      <c r="K27" s="58"/>
      <c r="L27" s="59"/>
      <c r="M27" s="36"/>
      <c r="N27" s="50">
        <f>SUM(D27:L27)</f>
        <v>108</v>
      </c>
      <c r="O27" s="51">
        <f t="shared" si="2"/>
        <v>36</v>
      </c>
      <c r="P27" s="52"/>
      <c r="Q27" s="36"/>
      <c r="R27" s="36"/>
      <c r="S27" s="38"/>
      <c r="T27" s="11"/>
      <c r="U27" s="36"/>
      <c r="V27" s="66"/>
      <c r="W27" s="36"/>
      <c r="X27" s="56"/>
      <c r="Y27" s="36"/>
    </row>
    <row r="28" spans="1:33" s="33" customFormat="1" ht="18.75" customHeight="1" thickBot="1">
      <c r="A28" s="44">
        <v>23</v>
      </c>
      <c r="B28" s="57" t="s">
        <v>110</v>
      </c>
      <c r="C28" s="47">
        <f t="shared" si="0"/>
        <v>4</v>
      </c>
      <c r="D28" s="58"/>
      <c r="E28" s="65"/>
      <c r="F28" s="58">
        <v>27</v>
      </c>
      <c r="G28" s="58">
        <v>27</v>
      </c>
      <c r="H28" s="58">
        <v>28</v>
      </c>
      <c r="I28" s="58"/>
      <c r="J28" s="58">
        <v>26</v>
      </c>
      <c r="K28" s="58"/>
      <c r="L28" s="59"/>
      <c r="M28" s="36"/>
      <c r="N28" s="50">
        <f>SUM(D28:L28)</f>
        <v>108</v>
      </c>
      <c r="O28" s="51">
        <f t="shared" si="2"/>
        <v>27</v>
      </c>
      <c r="P28" s="52"/>
      <c r="Q28" s="36"/>
    </row>
    <row r="29" spans="1:33" s="33" customFormat="1" ht="18.75" customHeight="1" thickBot="1">
      <c r="A29" s="61">
        <v>25</v>
      </c>
      <c r="B29" s="57" t="s">
        <v>57</v>
      </c>
      <c r="C29" s="47">
        <f t="shared" si="0"/>
        <v>3</v>
      </c>
      <c r="D29" s="76"/>
      <c r="E29" s="77"/>
      <c r="F29" s="76">
        <v>35</v>
      </c>
      <c r="G29" s="76">
        <v>34</v>
      </c>
      <c r="H29" s="76"/>
      <c r="I29" s="76"/>
      <c r="J29" s="76">
        <v>38</v>
      </c>
      <c r="K29" s="76"/>
      <c r="L29" s="49"/>
      <c r="M29" s="36"/>
      <c r="N29" s="50">
        <f>SUM(D29:L29)</f>
        <v>107</v>
      </c>
      <c r="O29" s="51">
        <f t="shared" si="2"/>
        <v>35.666666666666664</v>
      </c>
      <c r="P29" s="52"/>
      <c r="Q29" s="36"/>
      <c r="R29" s="78"/>
      <c r="S29" s="38"/>
      <c r="T29" s="11"/>
      <c r="U29" s="11"/>
      <c r="V29" s="56"/>
      <c r="W29" s="78"/>
      <c r="X29" s="56"/>
      <c r="Y29" s="36"/>
    </row>
    <row r="30" spans="1:33" s="33" customFormat="1" ht="18.75" customHeight="1" thickBot="1">
      <c r="A30" s="44"/>
      <c r="B30" s="57" t="s">
        <v>41</v>
      </c>
      <c r="C30" s="47">
        <f t="shared" si="0"/>
        <v>6</v>
      </c>
      <c r="D30" s="48">
        <v>28</v>
      </c>
      <c r="E30" s="77">
        <v>20</v>
      </c>
      <c r="F30" s="48"/>
      <c r="G30" s="48">
        <v>20</v>
      </c>
      <c r="H30" s="48">
        <v>23</v>
      </c>
      <c r="I30" s="48">
        <v>34</v>
      </c>
      <c r="J30" s="48">
        <v>20</v>
      </c>
      <c r="K30" s="48"/>
      <c r="L30" s="49"/>
      <c r="M30" s="69"/>
      <c r="N30" s="50">
        <f>LARGE(D30:L30,1)+LARGE(D30:L30,2)+LARGE(D30:L30,3)+LARGE(D30:L30,4)</f>
        <v>105</v>
      </c>
      <c r="O30" s="51">
        <f t="shared" si="2"/>
        <v>24.166666666666668</v>
      </c>
      <c r="P30" s="52"/>
      <c r="Q30" s="36"/>
    </row>
    <row r="31" spans="1:33" s="33" customFormat="1" ht="18.75" customHeight="1" thickBot="1">
      <c r="A31" s="61"/>
      <c r="B31" s="57" t="s">
        <v>15</v>
      </c>
      <c r="C31" s="47">
        <f t="shared" si="0"/>
        <v>3</v>
      </c>
      <c r="D31" s="58">
        <v>38</v>
      </c>
      <c r="E31" s="65"/>
      <c r="F31" s="58"/>
      <c r="G31" s="58"/>
      <c r="H31" s="58">
        <v>25</v>
      </c>
      <c r="I31" s="58">
        <v>35</v>
      </c>
      <c r="J31" s="58"/>
      <c r="K31" s="58"/>
      <c r="L31" s="59"/>
      <c r="M31" s="69"/>
      <c r="N31" s="50">
        <f t="shared" ref="N31:N94" si="3">SUM(D31:L31)</f>
        <v>98</v>
      </c>
      <c r="O31" s="51">
        <f t="shared" si="2"/>
        <v>32.666666666666664</v>
      </c>
      <c r="P31" s="52"/>
      <c r="Q31" s="36"/>
      <c r="R31" s="78"/>
      <c r="S31" s="38"/>
      <c r="T31" s="11"/>
      <c r="U31" s="11"/>
      <c r="V31" s="56"/>
      <c r="W31" s="78"/>
      <c r="X31" s="56"/>
      <c r="Y31" s="36"/>
    </row>
    <row r="32" spans="1:33" s="33" customFormat="1" ht="18.75" customHeight="1" thickBot="1">
      <c r="A32" s="61"/>
      <c r="B32" s="57" t="s">
        <v>6</v>
      </c>
      <c r="C32" s="47">
        <f t="shared" si="0"/>
        <v>3</v>
      </c>
      <c r="D32" s="63">
        <v>34</v>
      </c>
      <c r="E32" s="65">
        <v>20</v>
      </c>
      <c r="F32" s="63"/>
      <c r="G32" s="63">
        <v>38</v>
      </c>
      <c r="H32" s="63"/>
      <c r="I32" s="63"/>
      <c r="J32" s="63"/>
      <c r="K32" s="63"/>
      <c r="L32" s="49"/>
      <c r="M32" s="69"/>
      <c r="N32" s="50">
        <f t="shared" si="3"/>
        <v>92</v>
      </c>
      <c r="O32" s="51">
        <f t="shared" si="2"/>
        <v>30.666666666666668</v>
      </c>
      <c r="P32" s="52"/>
      <c r="Q32" s="36"/>
      <c r="R32" s="78"/>
      <c r="S32" s="38"/>
      <c r="T32" s="11"/>
      <c r="U32" s="11"/>
      <c r="V32" s="56"/>
      <c r="W32" s="78"/>
      <c r="X32" s="56"/>
      <c r="Y32" s="36"/>
    </row>
    <row r="33" spans="1:30" s="33" customFormat="1" ht="18.75" customHeight="1" thickBot="1">
      <c r="A33" s="61"/>
      <c r="B33" s="57" t="s">
        <v>213</v>
      </c>
      <c r="C33" s="47">
        <f t="shared" si="0"/>
        <v>3</v>
      </c>
      <c r="D33" s="63">
        <v>36</v>
      </c>
      <c r="E33" s="65">
        <v>20</v>
      </c>
      <c r="F33" s="63"/>
      <c r="G33" s="63"/>
      <c r="H33" s="63"/>
      <c r="I33" s="63">
        <v>36</v>
      </c>
      <c r="J33" s="63"/>
      <c r="K33" s="63"/>
      <c r="L33" s="49"/>
      <c r="M33" s="69"/>
      <c r="N33" s="50">
        <f t="shared" si="3"/>
        <v>92</v>
      </c>
      <c r="O33" s="51">
        <f t="shared" si="2"/>
        <v>30.666666666666668</v>
      </c>
      <c r="P33" s="52"/>
      <c r="Q33" s="68"/>
      <c r="R33" s="36"/>
      <c r="S33" s="67"/>
      <c r="T33" s="36"/>
      <c r="U33" s="79"/>
      <c r="V33" s="36"/>
      <c r="W33" s="36"/>
      <c r="X33" s="36"/>
      <c r="Y33" s="36"/>
      <c r="Z33" s="36"/>
      <c r="AA33" s="36"/>
      <c r="AB33" s="36"/>
      <c r="AC33" s="36"/>
      <c r="AD33" s="36"/>
    </row>
    <row r="34" spans="1:30" s="33" customFormat="1" ht="18.75" customHeight="1" thickBot="1">
      <c r="A34" s="44"/>
      <c r="B34" s="57" t="s">
        <v>246</v>
      </c>
      <c r="C34" s="47">
        <f t="shared" si="0"/>
        <v>3</v>
      </c>
      <c r="D34" s="48">
        <v>34</v>
      </c>
      <c r="E34" s="65">
        <v>22</v>
      </c>
      <c r="F34" s="48"/>
      <c r="G34" s="48">
        <v>25</v>
      </c>
      <c r="H34" s="48"/>
      <c r="I34" s="48"/>
      <c r="J34" s="48"/>
      <c r="K34" s="48"/>
      <c r="L34" s="49"/>
      <c r="M34" s="69"/>
      <c r="N34" s="50">
        <f t="shared" si="3"/>
        <v>81</v>
      </c>
      <c r="O34" s="51">
        <f t="shared" si="2"/>
        <v>27</v>
      </c>
      <c r="P34" s="52"/>
      <c r="Q34" s="68"/>
      <c r="R34" s="67"/>
      <c r="S34" s="67"/>
      <c r="T34" s="36"/>
      <c r="U34" s="79"/>
      <c r="V34" s="36"/>
      <c r="W34" s="36"/>
      <c r="X34" s="36"/>
      <c r="Y34" s="36"/>
      <c r="Z34" s="36"/>
      <c r="AA34" s="36"/>
      <c r="AB34" s="36"/>
      <c r="AC34" s="36"/>
      <c r="AD34" s="36"/>
    </row>
    <row r="35" spans="1:30" s="33" customFormat="1" ht="18.75" customHeight="1" thickBot="1">
      <c r="A35" s="44"/>
      <c r="B35" s="57" t="s">
        <v>263</v>
      </c>
      <c r="C35" s="47">
        <f t="shared" si="0"/>
        <v>3</v>
      </c>
      <c r="D35" s="76">
        <v>22</v>
      </c>
      <c r="E35" s="82">
        <v>20</v>
      </c>
      <c r="F35" s="76"/>
      <c r="G35" s="76">
        <v>36</v>
      </c>
      <c r="H35" s="76"/>
      <c r="I35" s="76"/>
      <c r="J35" s="76"/>
      <c r="K35" s="76"/>
      <c r="L35" s="46"/>
      <c r="M35" s="83"/>
      <c r="N35" s="50">
        <f t="shared" si="3"/>
        <v>78</v>
      </c>
      <c r="O35" s="51">
        <f t="shared" si="2"/>
        <v>26</v>
      </c>
      <c r="P35" s="52"/>
      <c r="Q35" s="68"/>
      <c r="R35" s="36"/>
      <c r="S35" s="67"/>
      <c r="T35" s="52"/>
      <c r="U35" s="79"/>
      <c r="V35" s="52"/>
      <c r="W35" s="52"/>
      <c r="X35" s="52"/>
      <c r="Y35" s="52"/>
      <c r="Z35" s="52"/>
      <c r="AA35" s="52"/>
      <c r="AB35" s="52"/>
      <c r="AC35" s="52"/>
      <c r="AD35" s="36"/>
    </row>
    <row r="36" spans="1:30" s="33" customFormat="1" ht="18.75" customHeight="1" thickBot="1">
      <c r="A36" s="44"/>
      <c r="B36" s="57" t="s">
        <v>180</v>
      </c>
      <c r="C36" s="47">
        <f t="shared" si="0"/>
        <v>3</v>
      </c>
      <c r="D36" s="63"/>
      <c r="E36" s="65">
        <v>20</v>
      </c>
      <c r="F36" s="63">
        <v>31</v>
      </c>
      <c r="G36" s="63"/>
      <c r="H36" s="63"/>
      <c r="I36" s="63"/>
      <c r="J36" s="63">
        <v>22</v>
      </c>
      <c r="K36" s="63"/>
      <c r="L36" s="49"/>
      <c r="M36" s="69"/>
      <c r="N36" s="50">
        <f t="shared" si="3"/>
        <v>73</v>
      </c>
      <c r="O36" s="51">
        <f t="shared" si="2"/>
        <v>24.333333333333332</v>
      </c>
      <c r="P36" s="52"/>
      <c r="Q36" s="36"/>
      <c r="R36" s="78"/>
      <c r="S36" s="38"/>
      <c r="T36" s="11"/>
      <c r="U36" s="11"/>
      <c r="V36" s="56"/>
      <c r="W36" s="78"/>
      <c r="X36" s="56"/>
      <c r="Y36" s="36"/>
    </row>
    <row r="37" spans="1:30" s="33" customFormat="1" ht="18.75" customHeight="1" thickBot="1">
      <c r="A37" s="61"/>
      <c r="B37" s="57" t="s">
        <v>185</v>
      </c>
      <c r="C37" s="47">
        <f t="shared" si="0"/>
        <v>3</v>
      </c>
      <c r="D37" s="76"/>
      <c r="E37" s="77">
        <v>20</v>
      </c>
      <c r="F37" s="76"/>
      <c r="G37" s="76">
        <v>29</v>
      </c>
      <c r="H37" s="76"/>
      <c r="I37" s="76"/>
      <c r="J37" s="76">
        <v>20</v>
      </c>
      <c r="K37" s="76"/>
      <c r="L37" s="49"/>
      <c r="M37" s="69"/>
      <c r="N37" s="50">
        <f t="shared" si="3"/>
        <v>69</v>
      </c>
      <c r="O37" s="51">
        <f t="shared" si="2"/>
        <v>23</v>
      </c>
      <c r="P37" s="52"/>
      <c r="Q37" s="36"/>
      <c r="R37" s="78"/>
      <c r="S37" s="38"/>
      <c r="T37" s="11"/>
      <c r="U37" s="11"/>
      <c r="V37" s="56"/>
      <c r="W37" s="78"/>
      <c r="X37" s="56"/>
      <c r="Y37" s="36"/>
    </row>
    <row r="38" spans="1:30" s="33" customFormat="1" ht="18.75" customHeight="1" thickBot="1">
      <c r="A38" s="61"/>
      <c r="B38" s="57" t="s">
        <v>45</v>
      </c>
      <c r="C38" s="47">
        <f t="shared" si="0"/>
        <v>2</v>
      </c>
      <c r="D38" s="58">
        <v>40</v>
      </c>
      <c r="E38" s="65">
        <v>28</v>
      </c>
      <c r="F38" s="58"/>
      <c r="G38" s="58"/>
      <c r="H38" s="58"/>
      <c r="I38" s="58"/>
      <c r="J38" s="58"/>
      <c r="K38" s="58"/>
      <c r="L38" s="49"/>
      <c r="M38" s="69"/>
      <c r="N38" s="50">
        <f t="shared" si="3"/>
        <v>68</v>
      </c>
      <c r="O38" s="51">
        <f t="shared" si="2"/>
        <v>34</v>
      </c>
      <c r="P38" s="52"/>
      <c r="Q38" s="36"/>
      <c r="R38" s="78"/>
      <c r="S38" s="38"/>
      <c r="T38" s="11"/>
      <c r="U38" s="11"/>
      <c r="V38" s="56"/>
      <c r="W38" s="78"/>
      <c r="X38" s="56"/>
      <c r="Y38" s="36"/>
    </row>
    <row r="39" spans="1:30" s="33" customFormat="1" ht="18.75" customHeight="1" thickBot="1">
      <c r="A39" s="44"/>
      <c r="B39" s="57" t="s">
        <v>90</v>
      </c>
      <c r="C39" s="47">
        <f t="shared" si="0"/>
        <v>2</v>
      </c>
      <c r="D39" s="63">
        <v>41</v>
      </c>
      <c r="E39" s="65">
        <v>26</v>
      </c>
      <c r="F39" s="63"/>
      <c r="G39" s="63"/>
      <c r="H39" s="63"/>
      <c r="I39" s="63"/>
      <c r="J39" s="63"/>
      <c r="K39" s="63"/>
      <c r="L39" s="49"/>
      <c r="M39" s="69"/>
      <c r="N39" s="50">
        <f t="shared" si="3"/>
        <v>67</v>
      </c>
      <c r="O39" s="51">
        <f t="shared" si="2"/>
        <v>33.5</v>
      </c>
      <c r="P39" s="52"/>
      <c r="Q39" s="36"/>
      <c r="R39" s="78"/>
      <c r="S39" s="38"/>
      <c r="T39" s="11"/>
      <c r="U39" s="11"/>
      <c r="V39" s="56"/>
      <c r="W39" s="78"/>
      <c r="X39" s="56"/>
      <c r="Y39" s="36"/>
    </row>
    <row r="40" spans="1:30" s="33" customFormat="1" ht="18.75" customHeight="1" thickBot="1">
      <c r="A40" s="44"/>
      <c r="B40" s="57" t="s">
        <v>82</v>
      </c>
      <c r="C40" s="47">
        <f t="shared" si="0"/>
        <v>2</v>
      </c>
      <c r="D40" s="63">
        <v>31</v>
      </c>
      <c r="E40" s="65">
        <v>35</v>
      </c>
      <c r="F40" s="63"/>
      <c r="G40" s="63"/>
      <c r="H40" s="63"/>
      <c r="I40" s="63"/>
      <c r="J40" s="63"/>
      <c r="K40" s="63"/>
      <c r="L40" s="59"/>
      <c r="M40" s="69"/>
      <c r="N40" s="50">
        <f t="shared" si="3"/>
        <v>66</v>
      </c>
      <c r="O40" s="51">
        <f t="shared" si="2"/>
        <v>33</v>
      </c>
      <c r="P40" s="52"/>
      <c r="Q40" s="36"/>
      <c r="R40" s="78"/>
      <c r="S40" s="38"/>
      <c r="T40" s="11"/>
      <c r="U40" s="11"/>
      <c r="V40" s="56"/>
      <c r="W40" s="78"/>
      <c r="X40" s="56"/>
      <c r="Y40" s="36"/>
    </row>
    <row r="41" spans="1:30" s="33" customFormat="1" ht="18.75" customHeight="1" thickBot="1">
      <c r="A41" s="44"/>
      <c r="B41" s="57" t="s">
        <v>93</v>
      </c>
      <c r="C41" s="47">
        <f t="shared" si="0"/>
        <v>2</v>
      </c>
      <c r="D41" s="63">
        <v>41</v>
      </c>
      <c r="E41" s="65">
        <v>25</v>
      </c>
      <c r="F41" s="63"/>
      <c r="G41" s="63"/>
      <c r="H41" s="63"/>
      <c r="I41" s="63"/>
      <c r="J41" s="63"/>
      <c r="K41" s="63"/>
      <c r="L41" s="49"/>
      <c r="M41" s="69"/>
      <c r="N41" s="50">
        <f t="shared" si="3"/>
        <v>66</v>
      </c>
      <c r="O41" s="51">
        <f t="shared" si="2"/>
        <v>33</v>
      </c>
      <c r="P41" s="52"/>
      <c r="Q41" s="36"/>
      <c r="R41" s="78"/>
      <c r="S41" s="38"/>
      <c r="T41" s="11"/>
      <c r="U41" s="11"/>
      <c r="V41" s="56"/>
      <c r="W41" s="78"/>
      <c r="X41" s="56"/>
      <c r="Y41" s="36"/>
    </row>
    <row r="42" spans="1:30" s="33" customFormat="1" ht="18.75" customHeight="1" thickBot="1">
      <c r="A42" s="61"/>
      <c r="B42" s="57" t="s">
        <v>193</v>
      </c>
      <c r="C42" s="47">
        <f t="shared" si="0"/>
        <v>3</v>
      </c>
      <c r="D42" s="76"/>
      <c r="E42" s="77"/>
      <c r="F42" s="76"/>
      <c r="G42" s="76">
        <v>25</v>
      </c>
      <c r="H42" s="76">
        <v>21</v>
      </c>
      <c r="I42" s="76"/>
      <c r="J42" s="76">
        <v>20</v>
      </c>
      <c r="K42" s="76"/>
      <c r="L42" s="49"/>
      <c r="M42" s="69"/>
      <c r="N42" s="50">
        <f t="shared" si="3"/>
        <v>66</v>
      </c>
      <c r="O42" s="51">
        <f t="shared" si="2"/>
        <v>22</v>
      </c>
      <c r="P42" s="52"/>
      <c r="Q42" s="36"/>
      <c r="R42" s="78"/>
      <c r="S42" s="38"/>
      <c r="T42" s="11"/>
      <c r="U42" s="11"/>
      <c r="V42" s="56"/>
      <c r="W42" s="78"/>
      <c r="X42" s="56"/>
      <c r="Y42" s="36"/>
    </row>
    <row r="43" spans="1:30" s="33" customFormat="1" ht="18.75" customHeight="1" thickBot="1">
      <c r="A43" s="44"/>
      <c r="B43" s="57" t="s">
        <v>264</v>
      </c>
      <c r="C43" s="47">
        <f t="shared" si="0"/>
        <v>2</v>
      </c>
      <c r="D43" s="63">
        <v>29</v>
      </c>
      <c r="E43" s="65">
        <v>36</v>
      </c>
      <c r="F43" s="63"/>
      <c r="G43" s="63"/>
      <c r="H43" s="63"/>
      <c r="I43" s="63"/>
      <c r="J43" s="63"/>
      <c r="K43" s="63"/>
      <c r="L43" s="59"/>
      <c r="M43" s="69"/>
      <c r="N43" s="50">
        <f t="shared" si="3"/>
        <v>65</v>
      </c>
      <c r="O43" s="51">
        <f t="shared" si="2"/>
        <v>32.5</v>
      </c>
      <c r="P43" s="52"/>
      <c r="Q43" s="36"/>
    </row>
    <row r="44" spans="1:30" s="33" customFormat="1" ht="18.75" customHeight="1" thickBot="1">
      <c r="A44" s="44"/>
      <c r="B44" s="57" t="s">
        <v>265</v>
      </c>
      <c r="C44" s="47">
        <f t="shared" si="0"/>
        <v>3</v>
      </c>
      <c r="D44" s="63">
        <v>24</v>
      </c>
      <c r="E44" s="65">
        <v>20</v>
      </c>
      <c r="F44" s="63"/>
      <c r="G44" s="63">
        <v>20</v>
      </c>
      <c r="H44" s="63"/>
      <c r="I44" s="63"/>
      <c r="J44" s="63"/>
      <c r="K44" s="63"/>
      <c r="L44" s="49"/>
      <c r="M44" s="69"/>
      <c r="N44" s="50">
        <f t="shared" si="3"/>
        <v>64</v>
      </c>
      <c r="O44" s="51">
        <f t="shared" si="2"/>
        <v>21.333333333333332</v>
      </c>
      <c r="P44" s="52"/>
      <c r="Q44" s="36"/>
      <c r="R44" s="78"/>
      <c r="S44" s="38"/>
      <c r="T44" s="11"/>
      <c r="U44" s="11"/>
      <c r="V44" s="56"/>
      <c r="W44" s="78"/>
      <c r="X44" s="56"/>
      <c r="Y44" s="36"/>
    </row>
    <row r="45" spans="1:30" s="33" customFormat="1" ht="18.75" customHeight="1" thickBot="1">
      <c r="A45" s="44"/>
      <c r="B45" s="57" t="s">
        <v>58</v>
      </c>
      <c r="C45" s="47">
        <f t="shared" si="0"/>
        <v>2</v>
      </c>
      <c r="D45" s="63"/>
      <c r="E45" s="65"/>
      <c r="F45" s="63"/>
      <c r="G45" s="63"/>
      <c r="H45" s="63">
        <v>29</v>
      </c>
      <c r="I45" s="63">
        <v>35</v>
      </c>
      <c r="J45" s="63"/>
      <c r="K45" s="63"/>
      <c r="L45" s="49"/>
      <c r="M45" s="69"/>
      <c r="N45" s="50">
        <f t="shared" si="3"/>
        <v>64</v>
      </c>
      <c r="O45" s="51">
        <f t="shared" si="2"/>
        <v>32</v>
      </c>
      <c r="P45" s="52"/>
      <c r="Q45" s="36"/>
      <c r="R45" s="78"/>
      <c r="S45" s="38"/>
      <c r="T45" s="11"/>
      <c r="U45" s="11"/>
      <c r="V45" s="56"/>
      <c r="W45" s="78"/>
      <c r="X45" s="56"/>
      <c r="Y45" s="36"/>
    </row>
    <row r="46" spans="1:30" s="33" customFormat="1" ht="18.75" customHeight="1" thickBot="1">
      <c r="A46" s="61"/>
      <c r="B46" s="57" t="s">
        <v>192</v>
      </c>
      <c r="C46" s="47">
        <f t="shared" si="0"/>
        <v>3</v>
      </c>
      <c r="D46" s="76"/>
      <c r="E46" s="77"/>
      <c r="F46" s="76"/>
      <c r="G46" s="76">
        <v>20</v>
      </c>
      <c r="H46" s="76">
        <v>24</v>
      </c>
      <c r="I46" s="76"/>
      <c r="J46" s="76">
        <v>20</v>
      </c>
      <c r="K46" s="76"/>
      <c r="L46" s="49"/>
      <c r="M46" s="69"/>
      <c r="N46" s="50">
        <f t="shared" si="3"/>
        <v>64</v>
      </c>
      <c r="O46" s="51">
        <f t="shared" si="2"/>
        <v>21.333333333333332</v>
      </c>
      <c r="P46" s="52"/>
      <c r="Q46" s="36"/>
      <c r="R46" s="78"/>
      <c r="S46" s="38"/>
      <c r="T46" s="11"/>
      <c r="U46" s="11"/>
      <c r="V46" s="56"/>
      <c r="W46" s="78"/>
      <c r="X46" s="56"/>
      <c r="Y46" s="36"/>
    </row>
    <row r="47" spans="1:30" s="33" customFormat="1" ht="18.75" customHeight="1" thickBot="1">
      <c r="A47" s="44"/>
      <c r="B47" s="57" t="s">
        <v>84</v>
      </c>
      <c r="C47" s="47">
        <f t="shared" si="0"/>
        <v>2</v>
      </c>
      <c r="D47" s="48"/>
      <c r="E47" s="65"/>
      <c r="F47" s="48">
        <v>33</v>
      </c>
      <c r="G47" s="48"/>
      <c r="H47" s="48"/>
      <c r="I47" s="48"/>
      <c r="J47" s="48">
        <v>30</v>
      </c>
      <c r="K47" s="48"/>
      <c r="L47" s="49"/>
      <c r="M47" s="69"/>
      <c r="N47" s="50">
        <f t="shared" si="3"/>
        <v>63</v>
      </c>
      <c r="O47" s="51">
        <f t="shared" si="2"/>
        <v>31.5</v>
      </c>
      <c r="P47" s="52"/>
    </row>
    <row r="48" spans="1:30" s="33" customFormat="1" ht="18.75" customHeight="1" thickBot="1">
      <c r="A48" s="44"/>
      <c r="B48" s="57" t="s">
        <v>72</v>
      </c>
      <c r="C48" s="47">
        <f t="shared" si="0"/>
        <v>2</v>
      </c>
      <c r="D48" s="63">
        <v>35</v>
      </c>
      <c r="E48" s="65">
        <v>24</v>
      </c>
      <c r="F48" s="63"/>
      <c r="G48" s="63"/>
      <c r="H48" s="63"/>
      <c r="I48" s="63"/>
      <c r="J48" s="63"/>
      <c r="K48" s="63"/>
      <c r="L48" s="49"/>
      <c r="M48" s="36"/>
      <c r="N48" s="50">
        <f t="shared" si="3"/>
        <v>59</v>
      </c>
      <c r="O48" s="51">
        <f t="shared" si="2"/>
        <v>29.5</v>
      </c>
      <c r="Q48" s="36"/>
      <c r="R48" s="36"/>
      <c r="S48" s="38"/>
      <c r="T48" s="11"/>
      <c r="U48" s="11"/>
      <c r="V48" s="56"/>
      <c r="W48" s="67"/>
      <c r="X48" s="56"/>
      <c r="Y48" s="36"/>
    </row>
    <row r="49" spans="1:28" s="33" customFormat="1" ht="18.75" customHeight="1" thickBot="1">
      <c r="A49" s="44"/>
      <c r="B49" s="57" t="s">
        <v>83</v>
      </c>
      <c r="C49" s="47">
        <f t="shared" si="0"/>
        <v>2</v>
      </c>
      <c r="D49" s="76"/>
      <c r="E49" s="77"/>
      <c r="F49" s="76">
        <v>34</v>
      </c>
      <c r="G49" s="76"/>
      <c r="H49" s="76"/>
      <c r="I49" s="76"/>
      <c r="J49" s="76">
        <v>20</v>
      </c>
      <c r="K49" s="76"/>
      <c r="L49" s="49"/>
      <c r="M49" s="36"/>
      <c r="N49" s="50">
        <f t="shared" si="3"/>
        <v>54</v>
      </c>
      <c r="O49" s="51">
        <f t="shared" si="2"/>
        <v>27</v>
      </c>
      <c r="Q49" s="36"/>
      <c r="R49" s="36"/>
      <c r="S49" s="38"/>
      <c r="T49" s="11"/>
      <c r="U49" s="11"/>
      <c r="V49" s="56"/>
      <c r="W49" s="67"/>
      <c r="X49" s="56"/>
      <c r="Y49" s="36"/>
    </row>
    <row r="50" spans="1:28" s="33" customFormat="1" ht="18.75" customHeight="1" thickBot="1">
      <c r="A50" s="61"/>
      <c r="B50" s="57" t="s">
        <v>97</v>
      </c>
      <c r="C50" s="47">
        <f t="shared" si="0"/>
        <v>2</v>
      </c>
      <c r="D50" s="76">
        <v>32</v>
      </c>
      <c r="E50" s="77">
        <v>20</v>
      </c>
      <c r="F50" s="76"/>
      <c r="G50" s="76"/>
      <c r="H50" s="76"/>
      <c r="I50" s="76"/>
      <c r="J50" s="76"/>
      <c r="K50" s="76"/>
      <c r="L50" s="49"/>
      <c r="M50" s="36"/>
      <c r="N50" s="50">
        <f t="shared" si="3"/>
        <v>52</v>
      </c>
      <c r="O50" s="51">
        <f t="shared" si="2"/>
        <v>26</v>
      </c>
      <c r="Q50" s="36"/>
      <c r="R50" s="36"/>
      <c r="S50" s="38"/>
      <c r="T50" s="11"/>
      <c r="U50" s="11"/>
      <c r="V50" s="56"/>
      <c r="W50" s="67"/>
      <c r="X50" s="56"/>
      <c r="Y50" s="36"/>
    </row>
    <row r="51" spans="1:28" s="33" customFormat="1" ht="18.75" customHeight="1" thickBot="1">
      <c r="A51" s="44"/>
      <c r="B51" s="57" t="s">
        <v>266</v>
      </c>
      <c r="C51" s="47">
        <f t="shared" si="0"/>
        <v>2</v>
      </c>
      <c r="D51" s="76">
        <v>32</v>
      </c>
      <c r="E51" s="82">
        <v>20</v>
      </c>
      <c r="F51" s="76"/>
      <c r="G51" s="76"/>
      <c r="H51" s="76"/>
      <c r="I51" s="76"/>
      <c r="J51" s="76"/>
      <c r="K51" s="76"/>
      <c r="L51" s="46"/>
      <c r="M51" s="67"/>
      <c r="N51" s="50">
        <f t="shared" si="3"/>
        <v>52</v>
      </c>
      <c r="O51" s="51">
        <f t="shared" si="2"/>
        <v>26</v>
      </c>
      <c r="Q51" s="36"/>
      <c r="R51" s="36"/>
      <c r="S51" s="38"/>
      <c r="T51" s="11"/>
      <c r="U51" s="11"/>
      <c r="V51" s="56"/>
      <c r="W51" s="67"/>
      <c r="X51" s="56"/>
      <c r="Y51" s="36"/>
    </row>
    <row r="52" spans="1:28" s="33" customFormat="1" ht="18.75" customHeight="1" thickBot="1">
      <c r="A52" s="44"/>
      <c r="B52" s="57" t="s">
        <v>88</v>
      </c>
      <c r="C52" s="47">
        <f t="shared" si="0"/>
        <v>2</v>
      </c>
      <c r="D52" s="63">
        <v>31</v>
      </c>
      <c r="E52" s="65">
        <v>20</v>
      </c>
      <c r="F52" s="63"/>
      <c r="G52" s="63"/>
      <c r="H52" s="63"/>
      <c r="I52" s="63"/>
      <c r="J52" s="63"/>
      <c r="K52" s="63"/>
      <c r="L52" s="49"/>
      <c r="M52" s="36"/>
      <c r="N52" s="50">
        <f t="shared" si="3"/>
        <v>51</v>
      </c>
      <c r="O52" s="51">
        <f t="shared" si="2"/>
        <v>25.5</v>
      </c>
      <c r="Q52" s="36"/>
      <c r="R52" s="36"/>
      <c r="S52" s="38"/>
      <c r="T52" s="11"/>
      <c r="U52" s="11"/>
      <c r="V52" s="56"/>
      <c r="W52" s="67"/>
      <c r="X52" s="56"/>
      <c r="Y52" s="36"/>
    </row>
    <row r="53" spans="1:28" s="33" customFormat="1" ht="18.75" customHeight="1" thickBot="1">
      <c r="A53" s="44"/>
      <c r="B53" s="57" t="s">
        <v>195</v>
      </c>
      <c r="C53" s="47">
        <f t="shared" si="0"/>
        <v>2</v>
      </c>
      <c r="D53" s="63"/>
      <c r="E53" s="65"/>
      <c r="F53" s="63">
        <v>26</v>
      </c>
      <c r="G53" s="63"/>
      <c r="H53" s="63"/>
      <c r="I53" s="63"/>
      <c r="J53" s="63">
        <v>25</v>
      </c>
      <c r="K53" s="63"/>
      <c r="L53" s="49"/>
      <c r="M53" s="36"/>
      <c r="N53" s="50">
        <f t="shared" si="3"/>
        <v>51</v>
      </c>
      <c r="O53" s="51">
        <f t="shared" si="2"/>
        <v>25.5</v>
      </c>
      <c r="Q53" s="36"/>
      <c r="R53" s="36"/>
      <c r="S53" s="38"/>
      <c r="T53" s="11"/>
      <c r="U53" s="11"/>
      <c r="V53" s="56"/>
      <c r="W53" s="67"/>
      <c r="X53" s="56"/>
      <c r="Y53" s="36"/>
    </row>
    <row r="54" spans="1:28" s="33" customFormat="1" ht="18.75" customHeight="1" thickBot="1">
      <c r="A54" s="61"/>
      <c r="B54" s="57" t="s">
        <v>116</v>
      </c>
      <c r="C54" s="47">
        <f t="shared" si="0"/>
        <v>2</v>
      </c>
      <c r="D54" s="76">
        <v>30</v>
      </c>
      <c r="E54" s="77">
        <v>20</v>
      </c>
      <c r="F54" s="76"/>
      <c r="G54" s="76"/>
      <c r="H54" s="76"/>
      <c r="I54" s="76"/>
      <c r="J54" s="76"/>
      <c r="K54" s="76"/>
      <c r="L54" s="49"/>
      <c r="M54" s="36"/>
      <c r="N54" s="50">
        <f t="shared" si="3"/>
        <v>50</v>
      </c>
      <c r="O54" s="51">
        <f t="shared" si="2"/>
        <v>25</v>
      </c>
      <c r="P54" s="52"/>
      <c r="Q54" s="36"/>
      <c r="R54" s="36"/>
      <c r="S54" s="38"/>
      <c r="T54" s="11"/>
      <c r="U54" s="11"/>
      <c r="V54" s="80"/>
      <c r="W54" s="67"/>
      <c r="X54" s="56"/>
      <c r="Y54" s="75"/>
      <c r="Z54" s="75"/>
      <c r="AA54" s="75"/>
      <c r="AB54" s="56"/>
    </row>
    <row r="55" spans="1:28" s="33" customFormat="1" ht="18.75" customHeight="1" thickBot="1">
      <c r="A55" s="44"/>
      <c r="B55" s="57" t="s">
        <v>163</v>
      </c>
      <c r="C55" s="47">
        <f t="shared" si="0"/>
        <v>2</v>
      </c>
      <c r="D55" s="76">
        <v>29</v>
      </c>
      <c r="E55" s="77">
        <v>20</v>
      </c>
      <c r="F55" s="76"/>
      <c r="G55" s="76"/>
      <c r="H55" s="76"/>
      <c r="I55" s="76"/>
      <c r="J55" s="76"/>
      <c r="K55" s="76"/>
      <c r="L55" s="49"/>
      <c r="M55" s="36"/>
      <c r="N55" s="50">
        <f t="shared" si="3"/>
        <v>49</v>
      </c>
      <c r="O55" s="51">
        <f t="shared" si="2"/>
        <v>24.5</v>
      </c>
      <c r="Q55" s="36"/>
      <c r="R55" s="36"/>
      <c r="S55" s="38"/>
      <c r="T55" s="11"/>
      <c r="U55" s="11"/>
      <c r="V55" s="80"/>
      <c r="W55" s="67"/>
      <c r="X55" s="56"/>
      <c r="Y55" s="36"/>
    </row>
    <row r="56" spans="1:28" s="33" customFormat="1" ht="18.75" customHeight="1" thickBot="1">
      <c r="A56" s="44"/>
      <c r="B56" s="57" t="s">
        <v>267</v>
      </c>
      <c r="C56" s="47">
        <f t="shared" si="0"/>
        <v>2</v>
      </c>
      <c r="D56" s="63"/>
      <c r="E56" s="65">
        <v>20</v>
      </c>
      <c r="F56" s="63"/>
      <c r="G56" s="63"/>
      <c r="H56" s="63">
        <v>27</v>
      </c>
      <c r="I56" s="63"/>
      <c r="J56" s="63"/>
      <c r="K56" s="63"/>
      <c r="L56" s="49"/>
      <c r="M56" s="69"/>
      <c r="N56" s="50">
        <f t="shared" si="3"/>
        <v>47</v>
      </c>
      <c r="O56" s="51">
        <f t="shared" si="2"/>
        <v>23.5</v>
      </c>
      <c r="Q56" s="36"/>
      <c r="R56" s="36"/>
      <c r="S56" s="38"/>
      <c r="T56" s="11"/>
      <c r="U56" s="11"/>
      <c r="V56" s="80"/>
      <c r="W56" s="67"/>
      <c r="X56" s="56"/>
      <c r="Y56" s="36"/>
    </row>
    <row r="57" spans="1:28" s="33" customFormat="1" ht="18.75" customHeight="1" thickBot="1">
      <c r="A57" s="44"/>
      <c r="B57" s="57" t="s">
        <v>202</v>
      </c>
      <c r="C57" s="47">
        <f t="shared" si="0"/>
        <v>2</v>
      </c>
      <c r="D57" s="76"/>
      <c r="E57" s="65">
        <v>20</v>
      </c>
      <c r="F57" s="76"/>
      <c r="G57" s="76">
        <v>26</v>
      </c>
      <c r="H57" s="76"/>
      <c r="I57" s="76"/>
      <c r="J57" s="76"/>
      <c r="K57" s="76"/>
      <c r="L57" s="49"/>
      <c r="M57" s="69"/>
      <c r="N57" s="50">
        <f t="shared" si="3"/>
        <v>46</v>
      </c>
      <c r="O57" s="51">
        <f t="shared" si="2"/>
        <v>23</v>
      </c>
      <c r="P57" s="52"/>
    </row>
    <row r="58" spans="1:28" s="33" customFormat="1" ht="18.75" customHeight="1" thickBot="1">
      <c r="A58" s="61"/>
      <c r="B58" s="57" t="s">
        <v>268</v>
      </c>
      <c r="C58" s="47">
        <f t="shared" si="0"/>
        <v>2</v>
      </c>
      <c r="D58" s="48">
        <v>24</v>
      </c>
      <c r="E58" s="65">
        <v>20</v>
      </c>
      <c r="F58" s="48"/>
      <c r="G58" s="48"/>
      <c r="H58" s="48"/>
      <c r="I58" s="48"/>
      <c r="J58" s="48"/>
      <c r="K58" s="48"/>
      <c r="L58" s="49"/>
      <c r="M58" s="36"/>
      <c r="N58" s="50">
        <f t="shared" si="3"/>
        <v>44</v>
      </c>
      <c r="O58" s="51">
        <f t="shared" si="2"/>
        <v>22</v>
      </c>
      <c r="P58" s="52"/>
      <c r="Q58" s="36"/>
      <c r="R58" s="36"/>
      <c r="S58" s="38"/>
      <c r="T58" s="11"/>
      <c r="U58" s="11"/>
      <c r="V58" s="80"/>
      <c r="W58" s="36"/>
      <c r="X58" s="56"/>
      <c r="Y58" s="36"/>
    </row>
    <row r="59" spans="1:28" s="33" customFormat="1" ht="18.75" customHeight="1" thickBot="1">
      <c r="A59" s="44"/>
      <c r="B59" s="57" t="s">
        <v>209</v>
      </c>
      <c r="C59" s="47">
        <f t="shared" si="0"/>
        <v>2</v>
      </c>
      <c r="D59" s="76"/>
      <c r="E59" s="77">
        <v>20</v>
      </c>
      <c r="F59" s="76"/>
      <c r="G59" s="76"/>
      <c r="H59" s="76"/>
      <c r="I59" s="76"/>
      <c r="J59" s="76">
        <v>24</v>
      </c>
      <c r="K59" s="76"/>
      <c r="L59" s="49"/>
      <c r="M59" s="69"/>
      <c r="N59" s="50">
        <f t="shared" si="3"/>
        <v>44</v>
      </c>
      <c r="O59" s="51">
        <f t="shared" si="2"/>
        <v>22</v>
      </c>
      <c r="P59" s="52"/>
      <c r="Q59" s="36"/>
      <c r="R59" s="36"/>
      <c r="S59" s="38"/>
      <c r="T59" s="11"/>
      <c r="U59" s="11"/>
      <c r="V59" s="80"/>
      <c r="W59" s="36"/>
      <c r="X59" s="56"/>
      <c r="Y59" s="36"/>
    </row>
    <row r="60" spans="1:28" s="33" customFormat="1" ht="18.75" customHeight="1" thickBot="1">
      <c r="A60" s="44"/>
      <c r="B60" s="57" t="s">
        <v>105</v>
      </c>
      <c r="C60" s="47">
        <f t="shared" si="0"/>
        <v>2</v>
      </c>
      <c r="D60" s="84">
        <v>23</v>
      </c>
      <c r="E60" s="17">
        <v>20</v>
      </c>
      <c r="F60" s="85"/>
      <c r="G60" s="84"/>
      <c r="H60" s="84"/>
      <c r="I60" s="86"/>
      <c r="J60" s="86"/>
      <c r="K60" s="84"/>
      <c r="L60" s="87"/>
      <c r="M60" s="69"/>
      <c r="N60" s="50">
        <f t="shared" si="3"/>
        <v>43</v>
      </c>
      <c r="O60" s="51">
        <f t="shared" si="2"/>
        <v>21.5</v>
      </c>
      <c r="P60" s="52"/>
      <c r="Q60" s="36"/>
      <c r="R60" s="36"/>
      <c r="S60" s="38"/>
      <c r="T60" s="11"/>
      <c r="U60" s="11"/>
      <c r="V60" s="80"/>
      <c r="W60" s="36"/>
      <c r="X60" s="56"/>
      <c r="Y60" s="36"/>
    </row>
    <row r="61" spans="1:28" s="33" customFormat="1" ht="18.75" customHeight="1" thickBot="1">
      <c r="A61" s="44"/>
      <c r="B61" s="57" t="s">
        <v>186</v>
      </c>
      <c r="C61" s="47">
        <f t="shared" si="0"/>
        <v>2</v>
      </c>
      <c r="D61" s="63">
        <v>23</v>
      </c>
      <c r="E61" s="65">
        <v>20</v>
      </c>
      <c r="F61" s="63"/>
      <c r="G61" s="63"/>
      <c r="H61" s="63"/>
      <c r="I61" s="63"/>
      <c r="J61" s="63"/>
      <c r="K61" s="63"/>
      <c r="L61" s="49"/>
      <c r="M61" s="69"/>
      <c r="N61" s="50">
        <f t="shared" si="3"/>
        <v>43</v>
      </c>
      <c r="O61" s="51">
        <f t="shared" si="2"/>
        <v>21.5</v>
      </c>
      <c r="P61" s="52"/>
      <c r="S61" s="81"/>
      <c r="T61" s="11"/>
      <c r="U61" s="11"/>
      <c r="V61" s="80"/>
      <c r="W61" s="36"/>
      <c r="X61" s="56"/>
      <c r="Y61" s="36"/>
    </row>
    <row r="62" spans="1:28" s="33" customFormat="1" ht="18.75" customHeight="1" thickBot="1">
      <c r="A62" s="61"/>
      <c r="B62" s="57" t="s">
        <v>269</v>
      </c>
      <c r="C62" s="47">
        <f t="shared" si="0"/>
        <v>2</v>
      </c>
      <c r="D62" s="58">
        <v>22</v>
      </c>
      <c r="E62" s="65">
        <v>20</v>
      </c>
      <c r="F62" s="48"/>
      <c r="G62" s="48"/>
      <c r="H62" s="48"/>
      <c r="I62" s="48"/>
      <c r="J62" s="48"/>
      <c r="K62" s="48"/>
      <c r="L62" s="49"/>
      <c r="M62" s="36"/>
      <c r="N62" s="50">
        <f t="shared" si="3"/>
        <v>42</v>
      </c>
      <c r="O62" s="51">
        <f t="shared" si="2"/>
        <v>21</v>
      </c>
      <c r="P62" s="52"/>
      <c r="S62" s="81"/>
      <c r="T62" s="11"/>
      <c r="U62" s="11"/>
      <c r="V62" s="80"/>
      <c r="W62" s="36"/>
      <c r="X62" s="56"/>
      <c r="Y62" s="36"/>
    </row>
    <row r="63" spans="1:28" s="33" customFormat="1" ht="18.75" customHeight="1" thickBot="1">
      <c r="A63" s="44"/>
      <c r="B63" s="57" t="s">
        <v>148</v>
      </c>
      <c r="C63" s="47">
        <f t="shared" si="0"/>
        <v>2</v>
      </c>
      <c r="D63" s="63">
        <v>21</v>
      </c>
      <c r="E63" s="65">
        <v>20</v>
      </c>
      <c r="F63" s="63"/>
      <c r="G63" s="63"/>
      <c r="H63" s="63"/>
      <c r="I63" s="63"/>
      <c r="J63" s="63"/>
      <c r="K63" s="63"/>
      <c r="L63" s="49"/>
      <c r="M63" s="36"/>
      <c r="N63" s="50">
        <f t="shared" si="3"/>
        <v>41</v>
      </c>
      <c r="O63" s="51">
        <f t="shared" si="2"/>
        <v>20.5</v>
      </c>
      <c r="P63" s="52"/>
    </row>
    <row r="64" spans="1:28" s="33" customFormat="1" ht="18.75" customHeight="1" thickBot="1">
      <c r="A64" s="44"/>
      <c r="B64" s="57" t="s">
        <v>184</v>
      </c>
      <c r="C64" s="47">
        <f t="shared" si="0"/>
        <v>2</v>
      </c>
      <c r="D64" s="76">
        <v>21</v>
      </c>
      <c r="E64" s="65">
        <v>20</v>
      </c>
      <c r="F64" s="76"/>
      <c r="G64" s="76"/>
      <c r="H64" s="76"/>
      <c r="I64" s="76"/>
      <c r="J64" s="76"/>
      <c r="K64" s="76"/>
      <c r="L64" s="49"/>
      <c r="M64" s="36"/>
      <c r="N64" s="50">
        <f t="shared" si="3"/>
        <v>41</v>
      </c>
      <c r="O64" s="51">
        <f t="shared" si="2"/>
        <v>20.5</v>
      </c>
      <c r="P64" s="52"/>
    </row>
    <row r="65" spans="1:25" s="33" customFormat="1" ht="18.75" customHeight="1" thickBot="1">
      <c r="A65" s="44"/>
      <c r="B65" s="57" t="s">
        <v>52</v>
      </c>
      <c r="C65" s="47">
        <f t="shared" si="0"/>
        <v>2</v>
      </c>
      <c r="D65" s="63"/>
      <c r="E65" s="65">
        <v>20</v>
      </c>
      <c r="F65" s="63"/>
      <c r="G65" s="63">
        <v>21</v>
      </c>
      <c r="H65" s="63"/>
      <c r="I65" s="63"/>
      <c r="J65" s="63"/>
      <c r="K65" s="63"/>
      <c r="L65" s="49"/>
      <c r="M65" s="36"/>
      <c r="N65" s="50">
        <f t="shared" si="3"/>
        <v>41</v>
      </c>
      <c r="O65" s="51">
        <f t="shared" si="2"/>
        <v>20.5</v>
      </c>
      <c r="P65" s="52"/>
      <c r="S65" s="81"/>
      <c r="T65" s="11"/>
      <c r="U65" s="11"/>
      <c r="V65" s="80"/>
      <c r="W65" s="36"/>
      <c r="X65" s="56"/>
      <c r="Y65" s="36"/>
    </row>
    <row r="66" spans="1:25" s="33" customFormat="1" ht="18.75" customHeight="1" thickBot="1">
      <c r="A66" s="61"/>
      <c r="B66" s="57" t="s">
        <v>190</v>
      </c>
      <c r="C66" s="47">
        <f t="shared" si="0"/>
        <v>2</v>
      </c>
      <c r="D66" s="63"/>
      <c r="E66" s="65">
        <v>20</v>
      </c>
      <c r="F66" s="63"/>
      <c r="G66" s="63"/>
      <c r="H66" s="63"/>
      <c r="I66" s="63"/>
      <c r="J66" s="63">
        <v>21</v>
      </c>
      <c r="K66" s="63"/>
      <c r="L66" s="49"/>
      <c r="M66" s="36"/>
      <c r="N66" s="50">
        <f t="shared" si="3"/>
        <v>41</v>
      </c>
      <c r="O66" s="51">
        <f t="shared" si="2"/>
        <v>20.5</v>
      </c>
      <c r="P66" s="52"/>
      <c r="S66" s="81"/>
      <c r="V66" s="80"/>
      <c r="W66" s="67"/>
      <c r="X66" s="80"/>
      <c r="Y66" s="36"/>
    </row>
    <row r="67" spans="1:25" s="33" customFormat="1" ht="18.75" customHeight="1" thickBot="1">
      <c r="A67" s="44"/>
      <c r="B67" s="57" t="s">
        <v>98</v>
      </c>
      <c r="C67" s="47">
        <f t="shared" si="0"/>
        <v>2</v>
      </c>
      <c r="D67" s="70">
        <v>20</v>
      </c>
      <c r="E67" s="65">
        <v>20</v>
      </c>
      <c r="F67" s="70"/>
      <c r="G67" s="70"/>
      <c r="H67" s="70"/>
      <c r="I67" s="70"/>
      <c r="J67" s="70"/>
      <c r="K67" s="70"/>
      <c r="L67" s="49"/>
      <c r="M67" s="36"/>
      <c r="N67" s="50">
        <f t="shared" si="3"/>
        <v>40</v>
      </c>
      <c r="O67" s="51">
        <f t="shared" si="2"/>
        <v>20</v>
      </c>
      <c r="P67" s="52"/>
      <c r="R67" s="11"/>
      <c r="S67" s="34"/>
      <c r="T67" s="11"/>
      <c r="U67" s="11"/>
      <c r="V67" s="80"/>
      <c r="W67" s="36"/>
      <c r="X67" s="80"/>
      <c r="Y67" s="36"/>
    </row>
    <row r="68" spans="1:25" s="33" customFormat="1" ht="18.75" customHeight="1" thickBot="1">
      <c r="A68" s="44"/>
      <c r="B68" s="57" t="s">
        <v>17</v>
      </c>
      <c r="C68" s="47">
        <f t="shared" si="0"/>
        <v>2</v>
      </c>
      <c r="D68" s="63">
        <v>20</v>
      </c>
      <c r="E68" s="65">
        <v>20</v>
      </c>
      <c r="F68" s="63"/>
      <c r="G68" s="63"/>
      <c r="H68" s="63"/>
      <c r="I68" s="63"/>
      <c r="J68" s="63"/>
      <c r="K68" s="63"/>
      <c r="L68" s="49"/>
      <c r="M68" s="69"/>
      <c r="N68" s="50">
        <f t="shared" si="3"/>
        <v>40</v>
      </c>
      <c r="O68" s="51">
        <f t="shared" si="2"/>
        <v>20</v>
      </c>
      <c r="P68" s="52"/>
      <c r="R68" s="11"/>
      <c r="S68" s="34"/>
      <c r="T68" s="11"/>
      <c r="U68" s="11"/>
      <c r="V68" s="80"/>
      <c r="W68" s="36"/>
      <c r="X68" s="80"/>
      <c r="Y68" s="36"/>
    </row>
    <row r="69" spans="1:25" s="33" customFormat="1" ht="18.75" customHeight="1" thickBot="1">
      <c r="A69" s="44"/>
      <c r="B69" s="57" t="s">
        <v>103</v>
      </c>
      <c r="C69" s="47">
        <f t="shared" ref="C69:C132" si="4">COUNT(D69:L69)</f>
        <v>2</v>
      </c>
      <c r="D69" s="63">
        <v>20</v>
      </c>
      <c r="E69" s="65">
        <v>20</v>
      </c>
      <c r="F69" s="63"/>
      <c r="G69" s="63"/>
      <c r="H69" s="63"/>
      <c r="I69" s="63"/>
      <c r="J69" s="63"/>
      <c r="K69" s="63"/>
      <c r="L69" s="49"/>
      <c r="M69" s="36"/>
      <c r="N69" s="50">
        <f t="shared" si="3"/>
        <v>40</v>
      </c>
      <c r="O69" s="51">
        <f t="shared" ref="O69:O132" si="5">SUM(D69:L69)/C69</f>
        <v>20</v>
      </c>
      <c r="P69" s="52"/>
      <c r="S69" s="81"/>
      <c r="V69" s="80"/>
      <c r="W69" s="36"/>
      <c r="X69" s="80"/>
      <c r="Y69" s="36"/>
    </row>
    <row r="70" spans="1:25" s="33" customFormat="1" ht="18.75" customHeight="1" thickBot="1">
      <c r="A70" s="61"/>
      <c r="B70" s="57" t="s">
        <v>270</v>
      </c>
      <c r="C70" s="47">
        <f t="shared" si="4"/>
        <v>2</v>
      </c>
      <c r="D70" s="58">
        <v>20</v>
      </c>
      <c r="E70" s="65">
        <v>20</v>
      </c>
      <c r="F70" s="58"/>
      <c r="G70" s="58"/>
      <c r="H70" s="58"/>
      <c r="I70" s="58"/>
      <c r="J70" s="58"/>
      <c r="K70" s="58"/>
      <c r="L70" s="59"/>
      <c r="M70" s="36"/>
      <c r="N70" s="50">
        <f t="shared" si="3"/>
        <v>40</v>
      </c>
      <c r="O70" s="51">
        <f t="shared" si="5"/>
        <v>20</v>
      </c>
      <c r="P70" s="52"/>
      <c r="S70" s="81"/>
      <c r="V70" s="80"/>
      <c r="W70" s="36"/>
      <c r="X70" s="80"/>
      <c r="Y70" s="36"/>
    </row>
    <row r="71" spans="1:25" s="33" customFormat="1" ht="18.75" customHeight="1" thickBot="1">
      <c r="A71" s="44"/>
      <c r="B71" s="57" t="s">
        <v>271</v>
      </c>
      <c r="C71" s="47">
        <f t="shared" si="4"/>
        <v>2</v>
      </c>
      <c r="D71" s="63">
        <v>20</v>
      </c>
      <c r="E71" s="65">
        <v>20</v>
      </c>
      <c r="F71" s="63"/>
      <c r="G71" s="63"/>
      <c r="H71" s="63"/>
      <c r="I71" s="63"/>
      <c r="J71" s="63"/>
      <c r="K71" s="63"/>
      <c r="L71" s="49"/>
      <c r="M71" s="36"/>
      <c r="N71" s="50">
        <f t="shared" si="3"/>
        <v>40</v>
      </c>
      <c r="O71" s="51">
        <f t="shared" si="5"/>
        <v>20</v>
      </c>
      <c r="P71" s="52"/>
      <c r="S71" s="81"/>
      <c r="V71" s="80"/>
      <c r="W71" s="36"/>
      <c r="X71" s="80"/>
      <c r="Y71" s="36"/>
    </row>
    <row r="72" spans="1:25" s="33" customFormat="1" ht="18.75" customHeight="1" thickBot="1">
      <c r="A72" s="44"/>
      <c r="B72" s="57" t="s">
        <v>104</v>
      </c>
      <c r="C72" s="47">
        <f t="shared" si="4"/>
        <v>2</v>
      </c>
      <c r="D72" s="63">
        <v>20</v>
      </c>
      <c r="E72" s="65">
        <v>20</v>
      </c>
      <c r="F72" s="63"/>
      <c r="G72" s="63"/>
      <c r="H72" s="63"/>
      <c r="I72" s="63"/>
      <c r="J72" s="63"/>
      <c r="K72" s="63"/>
      <c r="L72" s="49"/>
      <c r="M72" s="36"/>
      <c r="N72" s="50">
        <f t="shared" si="3"/>
        <v>40</v>
      </c>
      <c r="O72" s="51">
        <f t="shared" si="5"/>
        <v>20</v>
      </c>
      <c r="P72" s="52"/>
      <c r="S72" s="81"/>
      <c r="V72" s="80"/>
      <c r="W72" s="36"/>
      <c r="X72" s="80"/>
      <c r="Y72" s="36"/>
    </row>
    <row r="73" spans="1:25" s="33" customFormat="1" ht="18.75" customHeight="1" thickBot="1">
      <c r="A73" s="44"/>
      <c r="B73" s="57" t="s">
        <v>272</v>
      </c>
      <c r="C73" s="47">
        <f t="shared" si="4"/>
        <v>2</v>
      </c>
      <c r="D73" s="76">
        <v>20</v>
      </c>
      <c r="E73" s="77">
        <v>20</v>
      </c>
      <c r="F73" s="76"/>
      <c r="G73" s="76"/>
      <c r="H73" s="76"/>
      <c r="I73" s="76"/>
      <c r="J73" s="76"/>
      <c r="K73" s="76"/>
      <c r="L73" s="49"/>
      <c r="M73" s="36"/>
      <c r="N73" s="50">
        <f t="shared" si="3"/>
        <v>40</v>
      </c>
      <c r="O73" s="51">
        <f t="shared" si="5"/>
        <v>20</v>
      </c>
      <c r="P73" s="52"/>
      <c r="R73" s="11"/>
      <c r="S73" s="34"/>
      <c r="T73" s="11"/>
      <c r="U73" s="11"/>
      <c r="V73" s="80"/>
      <c r="W73" s="36"/>
      <c r="X73" s="80"/>
      <c r="Y73" s="36"/>
    </row>
    <row r="74" spans="1:25" s="33" customFormat="1" ht="18.75" customHeight="1" thickBot="1">
      <c r="A74" s="61"/>
      <c r="B74" s="57" t="s">
        <v>106</v>
      </c>
      <c r="C74" s="47">
        <f t="shared" si="4"/>
        <v>2</v>
      </c>
      <c r="D74" s="48">
        <v>20</v>
      </c>
      <c r="E74" s="65">
        <v>20</v>
      </c>
      <c r="F74" s="48"/>
      <c r="G74" s="48"/>
      <c r="H74" s="48"/>
      <c r="I74" s="48"/>
      <c r="J74" s="48"/>
      <c r="K74" s="48"/>
      <c r="L74" s="49"/>
      <c r="M74" s="69"/>
      <c r="N74" s="50">
        <f t="shared" si="3"/>
        <v>40</v>
      </c>
      <c r="O74" s="51">
        <f t="shared" si="5"/>
        <v>20</v>
      </c>
      <c r="P74" s="52"/>
      <c r="R74" s="11"/>
      <c r="S74" s="34"/>
      <c r="T74" s="11"/>
      <c r="U74" s="11"/>
      <c r="V74" s="80"/>
      <c r="W74" s="36"/>
      <c r="X74" s="80"/>
      <c r="Y74" s="36"/>
    </row>
    <row r="75" spans="1:25" s="33" customFormat="1" ht="18.75" customHeight="1" thickBot="1">
      <c r="A75" s="44"/>
      <c r="B75" s="57" t="s">
        <v>273</v>
      </c>
      <c r="C75" s="47">
        <f t="shared" si="4"/>
        <v>2</v>
      </c>
      <c r="D75" s="76">
        <v>20</v>
      </c>
      <c r="E75" s="77">
        <v>20</v>
      </c>
      <c r="F75" s="76"/>
      <c r="G75" s="76"/>
      <c r="H75" s="76"/>
      <c r="I75" s="76"/>
      <c r="J75" s="76"/>
      <c r="K75" s="76"/>
      <c r="L75" s="49"/>
      <c r="M75" s="69"/>
      <c r="N75" s="50">
        <f t="shared" si="3"/>
        <v>40</v>
      </c>
      <c r="O75" s="51">
        <f t="shared" si="5"/>
        <v>20</v>
      </c>
      <c r="P75" s="52"/>
      <c r="R75" s="11"/>
      <c r="S75" s="34"/>
      <c r="T75" s="11"/>
      <c r="U75" s="11"/>
      <c r="V75" s="56"/>
      <c r="W75" s="11"/>
      <c r="X75" s="36"/>
      <c r="Y75" s="36"/>
    </row>
    <row r="76" spans="1:25" s="33" customFormat="1" ht="18.75" customHeight="1" thickBot="1">
      <c r="A76" s="44"/>
      <c r="B76" s="57" t="s">
        <v>274</v>
      </c>
      <c r="C76" s="47">
        <f t="shared" si="4"/>
        <v>2</v>
      </c>
      <c r="D76" s="48">
        <v>20</v>
      </c>
      <c r="E76" s="17">
        <v>20</v>
      </c>
      <c r="F76" s="48"/>
      <c r="G76" s="48"/>
      <c r="H76" s="48"/>
      <c r="I76" s="48"/>
      <c r="J76" s="48"/>
      <c r="K76" s="48"/>
      <c r="L76" s="49"/>
      <c r="M76" s="69"/>
      <c r="N76" s="50">
        <f t="shared" si="3"/>
        <v>40</v>
      </c>
      <c r="O76" s="51">
        <f t="shared" si="5"/>
        <v>20</v>
      </c>
      <c r="R76" s="11"/>
      <c r="S76" s="34"/>
      <c r="T76" s="11"/>
      <c r="U76" s="11"/>
      <c r="V76" s="56"/>
      <c r="W76" s="11"/>
      <c r="X76" s="36"/>
      <c r="Y76" s="36"/>
    </row>
    <row r="77" spans="1:25" s="33" customFormat="1" ht="18.75" customHeight="1" thickBot="1">
      <c r="A77" s="44"/>
      <c r="B77" s="57" t="s">
        <v>275</v>
      </c>
      <c r="C77" s="47">
        <f t="shared" si="4"/>
        <v>2</v>
      </c>
      <c r="D77" s="76">
        <v>20</v>
      </c>
      <c r="E77" s="77">
        <v>20</v>
      </c>
      <c r="F77" s="76"/>
      <c r="G77" s="76"/>
      <c r="H77" s="76"/>
      <c r="I77" s="76"/>
      <c r="J77" s="76"/>
      <c r="K77" s="76"/>
      <c r="L77" s="49"/>
      <c r="M77" s="36"/>
      <c r="N77" s="50">
        <f t="shared" si="3"/>
        <v>40</v>
      </c>
      <c r="O77" s="51">
        <f t="shared" si="5"/>
        <v>20</v>
      </c>
      <c r="R77" s="11"/>
      <c r="S77" s="34"/>
      <c r="T77" s="11"/>
      <c r="U77" s="11"/>
      <c r="V77" s="56"/>
      <c r="W77" s="11"/>
      <c r="X77" s="36"/>
      <c r="Y77" s="36"/>
    </row>
    <row r="78" spans="1:25" s="33" customFormat="1" ht="18.75" customHeight="1" thickBot="1">
      <c r="A78" s="61"/>
      <c r="B78" s="57" t="s">
        <v>276</v>
      </c>
      <c r="C78" s="47">
        <f t="shared" si="4"/>
        <v>2</v>
      </c>
      <c r="D78" s="58">
        <v>20</v>
      </c>
      <c r="E78" s="65">
        <v>20</v>
      </c>
      <c r="F78" s="58"/>
      <c r="G78" s="58"/>
      <c r="H78" s="58"/>
      <c r="I78" s="58"/>
      <c r="J78" s="58"/>
      <c r="K78" s="58"/>
      <c r="L78" s="59"/>
      <c r="M78" s="36"/>
      <c r="N78" s="50">
        <f t="shared" si="3"/>
        <v>40</v>
      </c>
      <c r="O78" s="51">
        <f t="shared" si="5"/>
        <v>20</v>
      </c>
      <c r="R78" s="11"/>
      <c r="S78" s="34"/>
      <c r="T78" s="11"/>
      <c r="U78" s="11"/>
      <c r="V78" s="56"/>
      <c r="W78" s="11"/>
      <c r="X78" s="36"/>
      <c r="Y78" s="36"/>
    </row>
    <row r="79" spans="1:25" s="33" customFormat="1" ht="18.75" customHeight="1" thickBot="1">
      <c r="A79" s="44"/>
      <c r="B79" s="57" t="s">
        <v>107</v>
      </c>
      <c r="C79" s="47">
        <f t="shared" si="4"/>
        <v>2</v>
      </c>
      <c r="D79" s="76">
        <v>20</v>
      </c>
      <c r="E79" s="17">
        <v>20</v>
      </c>
      <c r="F79" s="76"/>
      <c r="G79" s="76"/>
      <c r="H79" s="76"/>
      <c r="I79" s="76"/>
      <c r="J79" s="76"/>
      <c r="K79" s="76"/>
      <c r="L79" s="49"/>
      <c r="M79" s="36"/>
      <c r="N79" s="50">
        <f t="shared" si="3"/>
        <v>40</v>
      </c>
      <c r="O79" s="51">
        <f t="shared" si="5"/>
        <v>20</v>
      </c>
      <c r="R79" s="11"/>
      <c r="S79" s="34"/>
      <c r="T79" s="11"/>
      <c r="U79" s="11"/>
      <c r="V79" s="56"/>
      <c r="W79" s="11"/>
      <c r="X79" s="36"/>
      <c r="Y79" s="36"/>
    </row>
    <row r="80" spans="1:25" s="33" customFormat="1" ht="18.75" customHeight="1" thickBot="1">
      <c r="A80" s="44"/>
      <c r="B80" s="57" t="s">
        <v>199</v>
      </c>
      <c r="C80" s="47">
        <f t="shared" si="4"/>
        <v>2</v>
      </c>
      <c r="D80" s="76">
        <v>20</v>
      </c>
      <c r="E80" s="82">
        <v>20</v>
      </c>
      <c r="F80" s="76"/>
      <c r="G80" s="76"/>
      <c r="H80" s="76"/>
      <c r="I80" s="76"/>
      <c r="J80" s="76"/>
      <c r="K80" s="76"/>
      <c r="L80" s="46"/>
      <c r="M80" s="67"/>
      <c r="N80" s="50">
        <f t="shared" si="3"/>
        <v>40</v>
      </c>
      <c r="O80" s="51">
        <f t="shared" si="5"/>
        <v>20</v>
      </c>
      <c r="R80" s="11"/>
      <c r="S80" s="34"/>
      <c r="T80" s="11"/>
      <c r="U80" s="11"/>
      <c r="V80" s="56"/>
      <c r="W80" s="11"/>
      <c r="X80" s="36"/>
      <c r="Y80" s="36"/>
    </row>
    <row r="81" spans="1:28" s="33" customFormat="1" ht="18.75" customHeight="1" thickBot="1">
      <c r="A81" s="61"/>
      <c r="B81" s="57" t="s">
        <v>200</v>
      </c>
      <c r="C81" s="47">
        <f t="shared" si="4"/>
        <v>2</v>
      </c>
      <c r="D81" s="63">
        <v>20</v>
      </c>
      <c r="E81" s="65">
        <v>20</v>
      </c>
      <c r="F81" s="63"/>
      <c r="G81" s="63"/>
      <c r="H81" s="63"/>
      <c r="I81" s="63"/>
      <c r="J81" s="63"/>
      <c r="K81" s="63"/>
      <c r="L81" s="49"/>
      <c r="M81" s="36"/>
      <c r="N81" s="50">
        <f t="shared" si="3"/>
        <v>40</v>
      </c>
      <c r="O81" s="51">
        <f t="shared" si="5"/>
        <v>20</v>
      </c>
      <c r="R81" s="11"/>
      <c r="S81" s="34"/>
      <c r="T81" s="11"/>
      <c r="U81" s="11"/>
      <c r="V81" s="56"/>
      <c r="W81" s="11"/>
      <c r="X81" s="36"/>
      <c r="Y81" s="36"/>
    </row>
    <row r="82" spans="1:28" s="33" customFormat="1" ht="18.75" customHeight="1" thickBot="1">
      <c r="A82" s="44"/>
      <c r="B82" s="57" t="s">
        <v>136</v>
      </c>
      <c r="C82" s="47">
        <f t="shared" si="4"/>
        <v>2</v>
      </c>
      <c r="D82" s="48">
        <v>20</v>
      </c>
      <c r="E82" s="65">
        <v>20</v>
      </c>
      <c r="F82" s="48"/>
      <c r="G82" s="48"/>
      <c r="H82" s="48"/>
      <c r="I82" s="48"/>
      <c r="J82" s="48"/>
      <c r="K82" s="48"/>
      <c r="L82" s="49"/>
      <c r="M82" s="36"/>
      <c r="N82" s="50">
        <f t="shared" si="3"/>
        <v>40</v>
      </c>
      <c r="O82" s="51">
        <f t="shared" si="5"/>
        <v>20</v>
      </c>
      <c r="P82" s="52"/>
      <c r="S82" s="81"/>
      <c r="V82" s="56"/>
      <c r="W82" s="11"/>
      <c r="X82" s="36"/>
      <c r="Y82" s="36"/>
    </row>
    <row r="83" spans="1:28" s="33" customFormat="1" ht="18.75" customHeight="1" thickBot="1">
      <c r="A83" s="44"/>
      <c r="B83" s="57" t="s">
        <v>277</v>
      </c>
      <c r="C83" s="47">
        <f t="shared" si="4"/>
        <v>2</v>
      </c>
      <c r="D83" s="76">
        <v>20</v>
      </c>
      <c r="E83" s="77">
        <v>20</v>
      </c>
      <c r="F83" s="76"/>
      <c r="G83" s="76"/>
      <c r="H83" s="76"/>
      <c r="I83" s="76"/>
      <c r="J83" s="76"/>
      <c r="K83" s="76"/>
      <c r="L83" s="49"/>
      <c r="M83" s="69"/>
      <c r="N83" s="50">
        <f t="shared" si="3"/>
        <v>40</v>
      </c>
      <c r="O83" s="51">
        <f t="shared" si="5"/>
        <v>20</v>
      </c>
      <c r="P83" s="52"/>
      <c r="R83" s="11"/>
      <c r="S83" s="34"/>
      <c r="T83" s="11"/>
      <c r="U83" s="11"/>
      <c r="V83" s="56"/>
      <c r="W83" s="11"/>
      <c r="X83" s="36"/>
      <c r="Y83" s="75"/>
      <c r="Z83" s="75"/>
      <c r="AA83" s="75"/>
      <c r="AB83" s="56"/>
    </row>
    <row r="84" spans="1:28" s="33" customFormat="1" ht="18.75" customHeight="1" thickBot="1">
      <c r="A84" s="61"/>
      <c r="B84" s="57" t="s">
        <v>189</v>
      </c>
      <c r="C84" s="47">
        <f t="shared" si="4"/>
        <v>2</v>
      </c>
      <c r="D84" s="76"/>
      <c r="E84" s="77">
        <v>20</v>
      </c>
      <c r="F84" s="76"/>
      <c r="G84" s="76"/>
      <c r="H84" s="76"/>
      <c r="I84" s="76"/>
      <c r="J84" s="76">
        <v>20</v>
      </c>
      <c r="K84" s="76"/>
      <c r="L84" s="49"/>
      <c r="M84" s="36"/>
      <c r="N84" s="50">
        <f t="shared" si="3"/>
        <v>40</v>
      </c>
      <c r="O84" s="51">
        <f t="shared" si="5"/>
        <v>20</v>
      </c>
      <c r="P84" s="52"/>
      <c r="R84" s="23"/>
      <c r="S84" s="34"/>
      <c r="T84" s="11"/>
      <c r="U84" s="11"/>
      <c r="V84" s="56"/>
      <c r="W84" s="23"/>
    </row>
    <row r="85" spans="1:28" s="33" customFormat="1" ht="18.75" customHeight="1" thickBot="1">
      <c r="A85" s="44"/>
      <c r="B85" s="57" t="s">
        <v>278</v>
      </c>
      <c r="C85" s="47">
        <f t="shared" si="4"/>
        <v>2</v>
      </c>
      <c r="D85" s="48"/>
      <c r="E85" s="65">
        <v>20</v>
      </c>
      <c r="F85" s="48"/>
      <c r="G85" s="48"/>
      <c r="H85" s="48"/>
      <c r="I85" s="48"/>
      <c r="J85" s="48">
        <v>20</v>
      </c>
      <c r="K85" s="48"/>
      <c r="L85" s="49"/>
      <c r="M85" s="69"/>
      <c r="N85" s="50">
        <f t="shared" si="3"/>
        <v>40</v>
      </c>
      <c r="O85" s="51">
        <f t="shared" si="5"/>
        <v>20</v>
      </c>
      <c r="P85" s="52"/>
      <c r="R85" s="23"/>
      <c r="S85" s="34"/>
      <c r="T85" s="11"/>
      <c r="U85" s="11"/>
      <c r="V85" s="56"/>
      <c r="W85" s="23"/>
      <c r="Y85" s="75"/>
      <c r="Z85" s="75"/>
      <c r="AA85" s="75"/>
      <c r="AB85" s="56"/>
    </row>
    <row r="86" spans="1:28" s="33" customFormat="1" ht="18.75" customHeight="1" thickBot="1">
      <c r="A86" s="44"/>
      <c r="B86" s="57" t="s">
        <v>67</v>
      </c>
      <c r="C86" s="47">
        <f t="shared" si="4"/>
        <v>1</v>
      </c>
      <c r="D86" s="58">
        <v>38</v>
      </c>
      <c r="E86" s="17"/>
      <c r="F86" s="58"/>
      <c r="G86" s="58"/>
      <c r="H86" s="58"/>
      <c r="I86" s="58"/>
      <c r="J86" s="58"/>
      <c r="K86" s="58"/>
      <c r="L86" s="59"/>
      <c r="M86" s="69"/>
      <c r="N86" s="50">
        <f t="shared" si="3"/>
        <v>38</v>
      </c>
      <c r="O86" s="51">
        <f t="shared" si="5"/>
        <v>38</v>
      </c>
      <c r="P86" s="52"/>
      <c r="R86" s="23"/>
      <c r="S86" s="34"/>
      <c r="T86" s="11"/>
      <c r="U86" s="11"/>
      <c r="V86" s="56"/>
      <c r="W86" s="23"/>
      <c r="Y86" s="75"/>
      <c r="Z86" s="75"/>
      <c r="AA86" s="75"/>
      <c r="AB86" s="56"/>
    </row>
    <row r="87" spans="1:28" s="33" customFormat="1" ht="18.75" customHeight="1" thickBot="1">
      <c r="A87" s="44"/>
      <c r="B87" s="57" t="s">
        <v>39</v>
      </c>
      <c r="C87" s="47">
        <f t="shared" si="4"/>
        <v>1</v>
      </c>
      <c r="D87" s="76"/>
      <c r="E87" s="77"/>
      <c r="F87" s="76"/>
      <c r="G87" s="76"/>
      <c r="H87" s="76"/>
      <c r="I87" s="76">
        <v>38</v>
      </c>
      <c r="J87" s="76"/>
      <c r="K87" s="76"/>
      <c r="L87" s="49"/>
      <c r="M87" s="69"/>
      <c r="N87" s="50">
        <f t="shared" si="3"/>
        <v>38</v>
      </c>
      <c r="O87" s="51">
        <f t="shared" si="5"/>
        <v>38</v>
      </c>
      <c r="P87" s="52"/>
      <c r="R87" s="23"/>
      <c r="S87" s="34"/>
      <c r="T87" s="11"/>
      <c r="U87" s="11"/>
      <c r="V87" s="56"/>
      <c r="W87" s="23"/>
      <c r="Y87" s="75"/>
      <c r="Z87" s="75"/>
      <c r="AA87" s="75"/>
      <c r="AB87" s="66"/>
    </row>
    <row r="88" spans="1:28" s="33" customFormat="1" ht="18.75" customHeight="1" thickBot="1">
      <c r="A88" s="44"/>
      <c r="B88" s="57" t="s">
        <v>279</v>
      </c>
      <c r="C88" s="47">
        <f t="shared" si="4"/>
        <v>1</v>
      </c>
      <c r="D88" s="63">
        <v>35</v>
      </c>
      <c r="E88" s="65"/>
      <c r="F88" s="63"/>
      <c r="G88" s="63"/>
      <c r="H88" s="63"/>
      <c r="I88" s="63"/>
      <c r="J88" s="63"/>
      <c r="K88" s="63"/>
      <c r="L88" s="49"/>
      <c r="M88" s="36"/>
      <c r="N88" s="50">
        <f t="shared" si="3"/>
        <v>35</v>
      </c>
      <c r="O88" s="51">
        <f t="shared" si="5"/>
        <v>35</v>
      </c>
      <c r="R88" s="23"/>
      <c r="S88" s="34"/>
      <c r="T88" s="11"/>
      <c r="U88" s="11"/>
      <c r="V88" s="80"/>
      <c r="W88" s="23"/>
    </row>
    <row r="89" spans="1:28" s="33" customFormat="1" ht="18.75" customHeight="1" thickBot="1">
      <c r="A89" s="44"/>
      <c r="B89" s="57" t="s">
        <v>100</v>
      </c>
      <c r="C89" s="47">
        <f t="shared" si="4"/>
        <v>1</v>
      </c>
      <c r="D89" s="58"/>
      <c r="E89" s="65"/>
      <c r="F89" s="58"/>
      <c r="G89" s="58">
        <v>35</v>
      </c>
      <c r="H89" s="58"/>
      <c r="I89" s="58"/>
      <c r="J89" s="58"/>
      <c r="K89" s="58"/>
      <c r="L89" s="59"/>
      <c r="M89" s="36"/>
      <c r="N89" s="50">
        <f t="shared" si="3"/>
        <v>35</v>
      </c>
      <c r="O89" s="51">
        <f t="shared" si="5"/>
        <v>35</v>
      </c>
      <c r="R89" s="23"/>
      <c r="S89" s="34"/>
      <c r="T89" s="11"/>
      <c r="U89" s="11"/>
      <c r="V89" s="80"/>
      <c r="W89" s="23"/>
    </row>
    <row r="90" spans="1:28" s="33" customFormat="1" ht="18.75" customHeight="1" thickBot="1">
      <c r="A90" s="61"/>
      <c r="B90" s="57" t="s">
        <v>280</v>
      </c>
      <c r="C90" s="47">
        <f t="shared" si="4"/>
        <v>1</v>
      </c>
      <c r="D90" s="76"/>
      <c r="E90" s="77"/>
      <c r="F90" s="76"/>
      <c r="G90" s="76"/>
      <c r="H90" s="76"/>
      <c r="I90" s="76"/>
      <c r="J90" s="76">
        <v>35</v>
      </c>
      <c r="K90" s="76"/>
      <c r="L90" s="49"/>
      <c r="M90" s="36"/>
      <c r="N90" s="50">
        <f t="shared" si="3"/>
        <v>35</v>
      </c>
      <c r="O90" s="51">
        <f t="shared" si="5"/>
        <v>35</v>
      </c>
      <c r="R90" s="23"/>
      <c r="S90" s="34"/>
      <c r="T90" s="11"/>
      <c r="U90" s="11"/>
      <c r="V90" s="80"/>
      <c r="W90" s="23"/>
    </row>
    <row r="91" spans="1:28" s="33" customFormat="1" ht="18.75" customHeight="1" thickBot="1">
      <c r="A91" s="44"/>
      <c r="B91" s="57" t="s">
        <v>132</v>
      </c>
      <c r="C91" s="47">
        <f t="shared" si="4"/>
        <v>1</v>
      </c>
      <c r="D91" s="63"/>
      <c r="E91" s="65">
        <v>33</v>
      </c>
      <c r="F91" s="63"/>
      <c r="G91" s="63"/>
      <c r="H91" s="63"/>
      <c r="I91" s="63"/>
      <c r="J91" s="63"/>
      <c r="K91" s="63"/>
      <c r="L91" s="49"/>
      <c r="M91" s="36"/>
      <c r="N91" s="50">
        <f t="shared" si="3"/>
        <v>33</v>
      </c>
      <c r="O91" s="51">
        <f t="shared" si="5"/>
        <v>33</v>
      </c>
      <c r="R91" s="23"/>
      <c r="S91" s="34"/>
      <c r="T91" s="11"/>
      <c r="U91" s="11"/>
      <c r="V91" s="80"/>
      <c r="W91" s="23"/>
    </row>
    <row r="92" spans="1:28" s="33" customFormat="1" ht="18.75" customHeight="1" thickBot="1">
      <c r="A92" s="44"/>
      <c r="B92" s="57" t="s">
        <v>40</v>
      </c>
      <c r="C92" s="47">
        <f t="shared" si="4"/>
        <v>1</v>
      </c>
      <c r="D92" s="76"/>
      <c r="E92" s="77"/>
      <c r="F92" s="76"/>
      <c r="G92" s="76"/>
      <c r="H92" s="76"/>
      <c r="I92" s="76">
        <v>33</v>
      </c>
      <c r="J92" s="76"/>
      <c r="K92" s="76"/>
      <c r="L92" s="49"/>
      <c r="M92" s="69"/>
      <c r="N92" s="50">
        <f t="shared" si="3"/>
        <v>33</v>
      </c>
      <c r="O92" s="51">
        <f t="shared" si="5"/>
        <v>33</v>
      </c>
      <c r="R92" s="23"/>
      <c r="S92" s="34"/>
      <c r="T92" s="11"/>
      <c r="U92" s="11"/>
      <c r="V92" s="80"/>
      <c r="W92" s="23"/>
    </row>
    <row r="93" spans="1:28" s="33" customFormat="1" ht="18.75" customHeight="1" thickBot="1">
      <c r="A93" s="61"/>
      <c r="B93" s="57" t="s">
        <v>95</v>
      </c>
      <c r="C93" s="47">
        <f t="shared" si="4"/>
        <v>1</v>
      </c>
      <c r="D93" s="76"/>
      <c r="E93" s="77">
        <v>32</v>
      </c>
      <c r="F93" s="76"/>
      <c r="G93" s="76"/>
      <c r="H93" s="76"/>
      <c r="I93" s="76"/>
      <c r="J93" s="76"/>
      <c r="K93" s="76"/>
      <c r="L93" s="49"/>
      <c r="M93" s="69"/>
      <c r="N93" s="50">
        <f t="shared" si="3"/>
        <v>32</v>
      </c>
      <c r="O93" s="51">
        <f t="shared" si="5"/>
        <v>32</v>
      </c>
      <c r="R93" s="23"/>
      <c r="S93" s="34"/>
      <c r="T93" s="11"/>
      <c r="U93" s="11"/>
      <c r="V93" s="80"/>
      <c r="W93" s="23"/>
    </row>
    <row r="94" spans="1:28" s="33" customFormat="1" ht="18.75" customHeight="1" thickBot="1">
      <c r="A94" s="44"/>
      <c r="B94" s="57" t="s">
        <v>281</v>
      </c>
      <c r="C94" s="47">
        <f t="shared" si="4"/>
        <v>1</v>
      </c>
      <c r="D94" s="63"/>
      <c r="E94" s="65"/>
      <c r="F94" s="63"/>
      <c r="G94" s="63"/>
      <c r="H94" s="63"/>
      <c r="I94" s="63">
        <v>32</v>
      </c>
      <c r="J94" s="63"/>
      <c r="K94" s="63"/>
      <c r="L94" s="49"/>
      <c r="M94" s="69"/>
      <c r="N94" s="50">
        <f t="shared" si="3"/>
        <v>32</v>
      </c>
      <c r="O94" s="51">
        <f t="shared" si="5"/>
        <v>32</v>
      </c>
      <c r="P94" s="52"/>
      <c r="R94" s="23"/>
      <c r="S94" s="34"/>
      <c r="T94" s="11"/>
      <c r="U94" s="11"/>
      <c r="V94" s="80"/>
      <c r="W94" s="23"/>
    </row>
    <row r="95" spans="1:28" s="33" customFormat="1" ht="18.75" customHeight="1" thickBot="1">
      <c r="A95" s="44"/>
      <c r="B95" s="57" t="s">
        <v>282</v>
      </c>
      <c r="C95" s="47">
        <f t="shared" si="4"/>
        <v>1</v>
      </c>
      <c r="D95" s="76"/>
      <c r="E95" s="82"/>
      <c r="F95" s="76"/>
      <c r="G95" s="76"/>
      <c r="H95" s="76"/>
      <c r="I95" s="76">
        <v>32</v>
      </c>
      <c r="J95" s="76"/>
      <c r="K95" s="76"/>
      <c r="L95" s="46"/>
      <c r="M95" s="67"/>
      <c r="N95" s="50">
        <f t="shared" ref="N95:N158" si="6">SUM(D95:L95)</f>
        <v>32</v>
      </c>
      <c r="O95" s="51">
        <f t="shared" si="5"/>
        <v>32</v>
      </c>
      <c r="P95" s="52"/>
      <c r="R95" s="23"/>
      <c r="S95" s="34"/>
      <c r="T95" s="11"/>
      <c r="U95" s="11"/>
      <c r="V95" s="80"/>
      <c r="W95" s="23"/>
    </row>
    <row r="96" spans="1:28" s="33" customFormat="1" ht="18.75" customHeight="1" thickBot="1">
      <c r="A96" s="44"/>
      <c r="B96" s="57" t="s">
        <v>194</v>
      </c>
      <c r="C96" s="47">
        <f t="shared" si="4"/>
        <v>1</v>
      </c>
      <c r="D96" s="76"/>
      <c r="E96" s="77"/>
      <c r="F96" s="76"/>
      <c r="G96" s="76">
        <v>31</v>
      </c>
      <c r="H96" s="76"/>
      <c r="I96" s="76"/>
      <c r="J96" s="76"/>
      <c r="K96" s="76"/>
      <c r="L96" s="49"/>
      <c r="M96" s="36"/>
      <c r="N96" s="50">
        <f t="shared" si="6"/>
        <v>31</v>
      </c>
      <c r="O96" s="51">
        <f t="shared" si="5"/>
        <v>31</v>
      </c>
      <c r="P96" s="52"/>
      <c r="R96" s="23"/>
      <c r="S96" s="34"/>
      <c r="T96" s="11"/>
      <c r="U96" s="11"/>
      <c r="V96" s="80"/>
      <c r="W96" s="23"/>
      <c r="Y96" s="75"/>
      <c r="Z96" s="75"/>
      <c r="AA96" s="75"/>
      <c r="AB96" s="56"/>
    </row>
    <row r="97" spans="1:28" s="33" customFormat="1" ht="24" thickBot="1">
      <c r="A97" s="61"/>
      <c r="B97" s="57" t="s">
        <v>283</v>
      </c>
      <c r="C97" s="47">
        <f t="shared" si="4"/>
        <v>1</v>
      </c>
      <c r="D97" s="70"/>
      <c r="E97" s="65"/>
      <c r="F97" s="70"/>
      <c r="G97" s="70"/>
      <c r="H97" s="70"/>
      <c r="I97" s="70"/>
      <c r="J97" s="70">
        <v>31</v>
      </c>
      <c r="K97" s="70"/>
      <c r="L97" s="49"/>
      <c r="M97" s="36"/>
      <c r="N97" s="50">
        <f t="shared" si="6"/>
        <v>31</v>
      </c>
      <c r="O97" s="51">
        <f t="shared" si="5"/>
        <v>31</v>
      </c>
      <c r="P97" s="52"/>
      <c r="R97" s="23"/>
      <c r="S97" s="34"/>
      <c r="T97" s="11"/>
      <c r="U97" s="11"/>
      <c r="V97" s="80"/>
      <c r="W97" s="23"/>
      <c r="Y97" s="75"/>
      <c r="Z97" s="75"/>
      <c r="AA97" s="75"/>
      <c r="AB97" s="56"/>
    </row>
    <row r="98" spans="1:28" s="33" customFormat="1" ht="24" thickBot="1">
      <c r="A98" s="44"/>
      <c r="B98" s="57" t="s">
        <v>284</v>
      </c>
      <c r="C98" s="47">
        <f t="shared" si="4"/>
        <v>1</v>
      </c>
      <c r="D98" s="58">
        <v>30</v>
      </c>
      <c r="E98" s="17"/>
      <c r="F98" s="58"/>
      <c r="G98" s="58"/>
      <c r="H98" s="58"/>
      <c r="I98" s="58"/>
      <c r="J98" s="58"/>
      <c r="K98" s="58"/>
      <c r="L98" s="49"/>
      <c r="M98" s="36"/>
      <c r="N98" s="50">
        <f t="shared" si="6"/>
        <v>30</v>
      </c>
      <c r="O98" s="51">
        <f t="shared" si="5"/>
        <v>30</v>
      </c>
      <c r="P98" s="52"/>
      <c r="R98" s="23"/>
      <c r="S98" s="34"/>
      <c r="T98" s="11"/>
      <c r="U98" s="11"/>
      <c r="V98" s="80"/>
      <c r="W98" s="23"/>
      <c r="Y98" s="75"/>
      <c r="Z98" s="75"/>
      <c r="AA98" s="75"/>
      <c r="AB98" s="56"/>
    </row>
    <row r="99" spans="1:28" s="33" customFormat="1" ht="24" thickBot="1">
      <c r="A99" s="44"/>
      <c r="B99" s="57" t="s">
        <v>285</v>
      </c>
      <c r="C99" s="47">
        <f t="shared" si="4"/>
        <v>1</v>
      </c>
      <c r="D99" s="63"/>
      <c r="E99" s="65"/>
      <c r="F99" s="63">
        <v>30</v>
      </c>
      <c r="G99" s="63"/>
      <c r="H99" s="63"/>
      <c r="I99" s="63"/>
      <c r="J99" s="63"/>
      <c r="K99" s="63"/>
      <c r="L99" s="49"/>
      <c r="M99" s="36"/>
      <c r="N99" s="50">
        <f t="shared" si="6"/>
        <v>30</v>
      </c>
      <c r="O99" s="51">
        <f t="shared" si="5"/>
        <v>30</v>
      </c>
      <c r="P99" s="52"/>
      <c r="R99" s="23"/>
      <c r="S99" s="34"/>
      <c r="T99" s="11"/>
      <c r="U99" s="11"/>
      <c r="V99" s="80"/>
      <c r="W99" s="23"/>
    </row>
    <row r="100" spans="1:28" s="33" customFormat="1" ht="24" thickBot="1">
      <c r="A100" s="44"/>
      <c r="B100" s="57" t="s">
        <v>286</v>
      </c>
      <c r="C100" s="47">
        <f t="shared" si="4"/>
        <v>1</v>
      </c>
      <c r="D100" s="70"/>
      <c r="E100" s="65"/>
      <c r="F100" s="70"/>
      <c r="G100" s="70">
        <v>30</v>
      </c>
      <c r="H100" s="70"/>
      <c r="I100" s="70"/>
      <c r="J100" s="70"/>
      <c r="K100" s="70"/>
      <c r="L100" s="49"/>
      <c r="M100" s="36"/>
      <c r="N100" s="50">
        <f t="shared" si="6"/>
        <v>30</v>
      </c>
      <c r="O100" s="51">
        <f t="shared" si="5"/>
        <v>30</v>
      </c>
      <c r="P100" s="52"/>
      <c r="R100" s="23"/>
      <c r="S100" s="34"/>
      <c r="T100" s="11"/>
      <c r="U100" s="11"/>
      <c r="V100" s="80"/>
      <c r="W100" s="23"/>
    </row>
    <row r="101" spans="1:28" s="33" customFormat="1" ht="24" thickBot="1">
      <c r="A101" s="61"/>
      <c r="B101" s="57" t="s">
        <v>183</v>
      </c>
      <c r="C101" s="47">
        <f t="shared" si="4"/>
        <v>1</v>
      </c>
      <c r="D101" s="58"/>
      <c r="E101" s="65"/>
      <c r="F101" s="58"/>
      <c r="G101" s="58"/>
      <c r="H101" s="58">
        <v>30</v>
      </c>
      <c r="I101" s="58"/>
      <c r="J101" s="58"/>
      <c r="K101" s="58"/>
      <c r="L101" s="59"/>
      <c r="M101" s="36"/>
      <c r="N101" s="50">
        <f t="shared" si="6"/>
        <v>30</v>
      </c>
      <c r="O101" s="51">
        <f t="shared" si="5"/>
        <v>30</v>
      </c>
      <c r="P101" s="52"/>
      <c r="R101" s="23"/>
      <c r="S101" s="34"/>
      <c r="T101" s="11"/>
      <c r="U101" s="11"/>
      <c r="V101" s="80"/>
      <c r="W101" s="23"/>
      <c r="Y101" s="75"/>
      <c r="Z101" s="75"/>
      <c r="AA101" s="75"/>
      <c r="AB101" s="56"/>
    </row>
    <row r="102" spans="1:28" s="33" customFormat="1" ht="24" thickBot="1">
      <c r="A102" s="44"/>
      <c r="B102" s="57" t="s">
        <v>287</v>
      </c>
      <c r="C102" s="47">
        <f t="shared" si="4"/>
        <v>1</v>
      </c>
      <c r="D102" s="63"/>
      <c r="E102" s="65"/>
      <c r="F102" s="63"/>
      <c r="G102" s="63">
        <v>28</v>
      </c>
      <c r="H102" s="63"/>
      <c r="I102" s="63"/>
      <c r="J102" s="63"/>
      <c r="K102" s="63"/>
      <c r="L102" s="49"/>
      <c r="M102" s="36"/>
      <c r="N102" s="50">
        <f t="shared" si="6"/>
        <v>28</v>
      </c>
      <c r="O102" s="51">
        <f t="shared" si="5"/>
        <v>28</v>
      </c>
      <c r="P102" s="52"/>
      <c r="R102" s="23"/>
      <c r="S102" s="38"/>
      <c r="T102" s="36"/>
      <c r="U102" s="11"/>
      <c r="V102" s="80"/>
      <c r="W102" s="23"/>
      <c r="Y102" s="75"/>
      <c r="Z102" s="75"/>
      <c r="AA102" s="75"/>
      <c r="AB102" s="56"/>
    </row>
    <row r="103" spans="1:28" s="33" customFormat="1" ht="24" thickBot="1">
      <c r="A103" s="44"/>
      <c r="B103" s="57" t="s">
        <v>56</v>
      </c>
      <c r="C103" s="47">
        <f t="shared" si="4"/>
        <v>1</v>
      </c>
      <c r="D103" s="63"/>
      <c r="E103" s="65"/>
      <c r="F103" s="63"/>
      <c r="G103" s="63"/>
      <c r="H103" s="63"/>
      <c r="I103" s="63"/>
      <c r="J103" s="63">
        <v>28</v>
      </c>
      <c r="K103" s="63"/>
      <c r="L103" s="49"/>
      <c r="M103" s="36"/>
      <c r="N103" s="50">
        <f t="shared" si="6"/>
        <v>28</v>
      </c>
      <c r="O103" s="51">
        <f t="shared" si="5"/>
        <v>28</v>
      </c>
      <c r="P103" s="52"/>
      <c r="R103" s="23"/>
      <c r="S103" s="38"/>
      <c r="T103" s="36"/>
      <c r="U103" s="11"/>
      <c r="V103" s="80"/>
      <c r="W103" s="23"/>
      <c r="Y103" s="75"/>
      <c r="Z103" s="75"/>
      <c r="AA103" s="75"/>
      <c r="AB103" s="56"/>
    </row>
    <row r="104" spans="1:28" s="33" customFormat="1" ht="24" thickBot="1">
      <c r="A104" s="44"/>
      <c r="B104" s="57" t="s">
        <v>208</v>
      </c>
      <c r="C104" s="47">
        <f t="shared" si="4"/>
        <v>1</v>
      </c>
      <c r="D104" s="76">
        <v>27</v>
      </c>
      <c r="E104" s="77"/>
      <c r="F104" s="76"/>
      <c r="G104" s="76"/>
      <c r="H104" s="76"/>
      <c r="I104" s="76"/>
      <c r="J104" s="76"/>
      <c r="K104" s="76"/>
      <c r="L104" s="49"/>
      <c r="M104" s="36"/>
      <c r="N104" s="50">
        <f t="shared" si="6"/>
        <v>27</v>
      </c>
      <c r="O104" s="51">
        <f t="shared" si="5"/>
        <v>27</v>
      </c>
      <c r="R104" s="23"/>
      <c r="S104" s="68"/>
      <c r="T104" s="36"/>
      <c r="U104" s="11"/>
      <c r="V104" s="80"/>
      <c r="W104" s="23"/>
    </row>
    <row r="105" spans="1:28" s="33" customFormat="1" ht="24" thickBot="1">
      <c r="A105" s="61"/>
      <c r="B105" s="57" t="s">
        <v>288</v>
      </c>
      <c r="C105" s="47">
        <f t="shared" si="4"/>
        <v>1</v>
      </c>
      <c r="D105" s="76"/>
      <c r="E105" s="82"/>
      <c r="F105" s="76"/>
      <c r="G105" s="76"/>
      <c r="H105" s="76"/>
      <c r="I105" s="76"/>
      <c r="J105" s="76">
        <v>27</v>
      </c>
      <c r="K105" s="76"/>
      <c r="L105" s="46"/>
      <c r="M105" s="67"/>
      <c r="N105" s="50">
        <f t="shared" si="6"/>
        <v>27</v>
      </c>
      <c r="O105" s="51">
        <f t="shared" si="5"/>
        <v>27</v>
      </c>
      <c r="R105" s="23"/>
      <c r="S105" s="81"/>
      <c r="U105" s="11"/>
      <c r="V105" s="80"/>
      <c r="W105" s="23"/>
    </row>
    <row r="106" spans="1:28" s="33" customFormat="1" ht="24" thickBot="1">
      <c r="A106" s="44"/>
      <c r="B106" s="57" t="s">
        <v>94</v>
      </c>
      <c r="C106" s="47">
        <f t="shared" si="4"/>
        <v>1</v>
      </c>
      <c r="D106" s="58">
        <v>26</v>
      </c>
      <c r="E106" s="65"/>
      <c r="F106" s="58"/>
      <c r="G106" s="58"/>
      <c r="H106" s="58"/>
      <c r="I106" s="58"/>
      <c r="J106" s="58"/>
      <c r="K106" s="58"/>
      <c r="L106" s="59"/>
      <c r="M106" s="36"/>
      <c r="N106" s="50">
        <f t="shared" si="6"/>
        <v>26</v>
      </c>
      <c r="O106" s="51">
        <f t="shared" si="5"/>
        <v>26</v>
      </c>
      <c r="R106" s="23"/>
      <c r="S106" s="81"/>
      <c r="U106" s="11"/>
      <c r="V106" s="80"/>
      <c r="W106" s="23"/>
    </row>
    <row r="107" spans="1:28" s="33" customFormat="1" ht="24" thickBot="1">
      <c r="A107" s="44"/>
      <c r="B107" s="57" t="s">
        <v>96</v>
      </c>
      <c r="C107" s="47">
        <f t="shared" si="4"/>
        <v>1</v>
      </c>
      <c r="D107" s="48">
        <v>26</v>
      </c>
      <c r="E107" s="17"/>
      <c r="F107" s="48"/>
      <c r="G107" s="48"/>
      <c r="H107" s="48"/>
      <c r="I107" s="48"/>
      <c r="J107" s="48"/>
      <c r="K107" s="48"/>
      <c r="L107" s="49"/>
      <c r="M107" s="36"/>
      <c r="N107" s="50">
        <f t="shared" si="6"/>
        <v>26</v>
      </c>
      <c r="O107" s="51">
        <f t="shared" si="5"/>
        <v>26</v>
      </c>
      <c r="R107" s="23"/>
      <c r="S107" s="81"/>
      <c r="U107" s="11"/>
      <c r="V107" s="80"/>
      <c r="W107" s="23"/>
    </row>
    <row r="108" spans="1:28" s="33" customFormat="1" ht="24" thickBot="1">
      <c r="A108" s="44"/>
      <c r="B108" s="57" t="s">
        <v>289</v>
      </c>
      <c r="C108" s="47">
        <f t="shared" si="4"/>
        <v>1</v>
      </c>
      <c r="D108" s="63"/>
      <c r="E108" s="65"/>
      <c r="F108" s="63">
        <v>25</v>
      </c>
      <c r="G108" s="63"/>
      <c r="H108" s="63"/>
      <c r="I108" s="63"/>
      <c r="J108" s="63"/>
      <c r="K108" s="63"/>
      <c r="L108" s="49"/>
      <c r="M108" s="36"/>
      <c r="N108" s="50">
        <f t="shared" si="6"/>
        <v>25</v>
      </c>
      <c r="O108" s="51">
        <f t="shared" si="5"/>
        <v>25</v>
      </c>
      <c r="R108" s="23"/>
      <c r="S108" s="81"/>
      <c r="U108" s="11"/>
      <c r="V108" s="80"/>
      <c r="W108" s="23"/>
    </row>
    <row r="109" spans="1:28" s="33" customFormat="1" ht="24" thickBot="1">
      <c r="A109" s="61"/>
      <c r="B109" s="57" t="s">
        <v>290</v>
      </c>
      <c r="C109" s="47">
        <f t="shared" si="4"/>
        <v>1</v>
      </c>
      <c r="D109" s="76"/>
      <c r="E109" s="77"/>
      <c r="F109" s="76"/>
      <c r="G109" s="76"/>
      <c r="H109" s="76"/>
      <c r="I109" s="76"/>
      <c r="J109" s="76">
        <v>25</v>
      </c>
      <c r="K109" s="76"/>
      <c r="L109" s="49"/>
      <c r="M109" s="36"/>
      <c r="N109" s="50">
        <f t="shared" si="6"/>
        <v>25</v>
      </c>
      <c r="O109" s="51">
        <f t="shared" si="5"/>
        <v>25</v>
      </c>
      <c r="R109" s="23"/>
      <c r="S109" s="81"/>
      <c r="U109" s="11"/>
      <c r="V109" s="80"/>
      <c r="W109" s="23"/>
    </row>
    <row r="110" spans="1:28" s="33" customFormat="1" ht="24" thickBot="1">
      <c r="A110" s="44"/>
      <c r="B110" s="57" t="s">
        <v>207</v>
      </c>
      <c r="C110" s="47">
        <f t="shared" si="4"/>
        <v>1</v>
      </c>
      <c r="D110" s="63"/>
      <c r="E110" s="65"/>
      <c r="F110" s="63">
        <v>24</v>
      </c>
      <c r="G110" s="63"/>
      <c r="H110" s="63"/>
      <c r="I110" s="63"/>
      <c r="J110" s="63"/>
      <c r="K110" s="63"/>
      <c r="L110" s="49"/>
      <c r="M110" s="36"/>
      <c r="N110" s="50">
        <f t="shared" si="6"/>
        <v>24</v>
      </c>
      <c r="O110" s="51">
        <f t="shared" si="5"/>
        <v>24</v>
      </c>
      <c r="R110" s="23"/>
      <c r="S110" s="81"/>
      <c r="U110" s="11"/>
      <c r="V110" s="80"/>
      <c r="W110" s="23"/>
    </row>
    <row r="111" spans="1:28" s="33" customFormat="1" ht="24" thickBot="1">
      <c r="A111" s="44"/>
      <c r="B111" s="57" t="s">
        <v>37</v>
      </c>
      <c r="C111" s="47">
        <f t="shared" si="4"/>
        <v>1</v>
      </c>
      <c r="D111" s="76"/>
      <c r="E111" s="77"/>
      <c r="F111" s="76"/>
      <c r="G111" s="76">
        <v>24</v>
      </c>
      <c r="H111" s="76"/>
      <c r="I111" s="76"/>
      <c r="J111" s="76"/>
      <c r="K111" s="76"/>
      <c r="L111" s="49"/>
      <c r="M111" s="36"/>
      <c r="N111" s="50">
        <f t="shared" si="6"/>
        <v>24</v>
      </c>
      <c r="O111" s="51">
        <f t="shared" si="5"/>
        <v>24</v>
      </c>
      <c r="R111" s="23"/>
      <c r="S111" s="81"/>
      <c r="U111" s="11"/>
      <c r="V111" s="80"/>
      <c r="W111" s="23"/>
    </row>
    <row r="112" spans="1:28" s="33" customFormat="1" ht="24" thickBot="1">
      <c r="A112" s="44"/>
      <c r="B112" s="57" t="s">
        <v>291</v>
      </c>
      <c r="C112" s="47">
        <f t="shared" si="4"/>
        <v>1</v>
      </c>
      <c r="D112" s="70"/>
      <c r="E112" s="65"/>
      <c r="F112" s="70"/>
      <c r="G112" s="70"/>
      <c r="H112" s="70"/>
      <c r="I112" s="70"/>
      <c r="J112" s="70">
        <v>23</v>
      </c>
      <c r="K112" s="70"/>
      <c r="L112" s="49"/>
      <c r="M112" s="36"/>
      <c r="N112" s="50">
        <f t="shared" si="6"/>
        <v>23</v>
      </c>
      <c r="O112" s="51">
        <f t="shared" si="5"/>
        <v>23</v>
      </c>
      <c r="R112" s="23"/>
      <c r="S112" s="81"/>
      <c r="U112" s="11"/>
      <c r="V112" s="80"/>
      <c r="W112" s="23"/>
    </row>
    <row r="113" spans="1:28" s="33" customFormat="1" ht="18.75" customHeight="1" thickBot="1">
      <c r="A113" s="61"/>
      <c r="B113" s="57" t="s">
        <v>111</v>
      </c>
      <c r="C113" s="47">
        <f t="shared" si="4"/>
        <v>1</v>
      </c>
      <c r="D113" s="63"/>
      <c r="E113" s="65"/>
      <c r="F113" s="63"/>
      <c r="G113" s="63">
        <v>22</v>
      </c>
      <c r="H113" s="63"/>
      <c r="I113" s="63"/>
      <c r="J113" s="63"/>
      <c r="K113" s="63"/>
      <c r="L113" s="49"/>
      <c r="M113" s="36"/>
      <c r="N113" s="50">
        <f t="shared" si="6"/>
        <v>22</v>
      </c>
      <c r="O113" s="51">
        <f t="shared" si="5"/>
        <v>22</v>
      </c>
      <c r="R113" s="23"/>
      <c r="S113" s="81"/>
      <c r="U113" s="11"/>
      <c r="V113" s="80"/>
      <c r="W113" s="23"/>
    </row>
    <row r="114" spans="1:28" s="33" customFormat="1" ht="18.75" customHeight="1" thickBot="1">
      <c r="A114" s="44"/>
      <c r="B114" s="57" t="s">
        <v>292</v>
      </c>
      <c r="C114" s="47">
        <f t="shared" si="4"/>
        <v>1</v>
      </c>
      <c r="D114" s="58"/>
      <c r="E114" s="65"/>
      <c r="F114" s="58"/>
      <c r="G114" s="58"/>
      <c r="H114" s="58">
        <v>22</v>
      </c>
      <c r="I114" s="58"/>
      <c r="J114" s="58"/>
      <c r="K114" s="58"/>
      <c r="L114" s="59"/>
      <c r="M114" s="36"/>
      <c r="N114" s="50">
        <f t="shared" si="6"/>
        <v>22</v>
      </c>
      <c r="O114" s="51">
        <f t="shared" si="5"/>
        <v>22</v>
      </c>
      <c r="R114" s="23"/>
      <c r="S114" s="81"/>
      <c r="U114" s="11"/>
      <c r="V114" s="80"/>
      <c r="W114" s="23"/>
    </row>
    <row r="115" spans="1:28" s="33" customFormat="1" ht="18.75" customHeight="1" thickBot="1">
      <c r="A115" s="44"/>
      <c r="B115" s="57" t="s">
        <v>206</v>
      </c>
      <c r="C115" s="47">
        <f t="shared" si="4"/>
        <v>1</v>
      </c>
      <c r="D115" s="63"/>
      <c r="E115" s="65"/>
      <c r="F115" s="63"/>
      <c r="G115" s="63"/>
      <c r="H115" s="63"/>
      <c r="I115" s="63"/>
      <c r="J115" s="63">
        <v>22</v>
      </c>
      <c r="K115" s="63"/>
      <c r="L115" s="49"/>
      <c r="M115" s="36"/>
      <c r="N115" s="50">
        <f t="shared" si="6"/>
        <v>22</v>
      </c>
      <c r="O115" s="51">
        <f t="shared" si="5"/>
        <v>22</v>
      </c>
      <c r="R115" s="23"/>
      <c r="S115" s="81"/>
      <c r="U115" s="11"/>
      <c r="V115" s="80"/>
      <c r="W115" s="23"/>
    </row>
    <row r="116" spans="1:28" s="33" customFormat="1" ht="18.75" customHeight="1" thickBot="1">
      <c r="A116" s="44"/>
      <c r="B116" s="57" t="s">
        <v>38</v>
      </c>
      <c r="C116" s="47">
        <f t="shared" si="4"/>
        <v>1</v>
      </c>
      <c r="D116" s="63"/>
      <c r="E116" s="65"/>
      <c r="F116" s="63"/>
      <c r="G116" s="63">
        <v>21</v>
      </c>
      <c r="H116" s="63"/>
      <c r="I116" s="63"/>
      <c r="J116" s="63"/>
      <c r="K116" s="63"/>
      <c r="L116" s="49"/>
      <c r="M116" s="36"/>
      <c r="N116" s="50">
        <f t="shared" si="6"/>
        <v>21</v>
      </c>
      <c r="O116" s="51">
        <f t="shared" si="5"/>
        <v>21</v>
      </c>
      <c r="R116" s="23"/>
      <c r="S116" s="81"/>
      <c r="U116" s="11"/>
      <c r="V116" s="80"/>
      <c r="W116" s="23"/>
    </row>
    <row r="117" spans="1:28" s="33" customFormat="1" ht="18.75" customHeight="1" thickBot="1">
      <c r="A117" s="61"/>
      <c r="B117" s="57" t="s">
        <v>293</v>
      </c>
      <c r="C117" s="47">
        <f t="shared" si="4"/>
        <v>1</v>
      </c>
      <c r="D117" s="58"/>
      <c r="E117" s="17"/>
      <c r="F117" s="58"/>
      <c r="G117" s="58"/>
      <c r="H117" s="58"/>
      <c r="I117" s="58"/>
      <c r="J117" s="58">
        <v>21</v>
      </c>
      <c r="K117" s="58"/>
      <c r="L117" s="49"/>
      <c r="M117" s="36"/>
      <c r="N117" s="50">
        <f t="shared" si="6"/>
        <v>21</v>
      </c>
      <c r="O117" s="51">
        <f t="shared" si="5"/>
        <v>21</v>
      </c>
      <c r="R117" s="23"/>
      <c r="S117" s="81"/>
      <c r="U117" s="11"/>
      <c r="V117" s="80"/>
      <c r="W117" s="23"/>
    </row>
    <row r="118" spans="1:28" s="33" customFormat="1" ht="18.75" customHeight="1" thickBot="1">
      <c r="A118" s="44"/>
      <c r="B118" s="57" t="s">
        <v>294</v>
      </c>
      <c r="C118" s="47">
        <f t="shared" si="4"/>
        <v>1</v>
      </c>
      <c r="D118" s="76"/>
      <c r="E118" s="77"/>
      <c r="F118" s="76"/>
      <c r="G118" s="76"/>
      <c r="H118" s="76"/>
      <c r="I118" s="76"/>
      <c r="J118" s="76">
        <v>21</v>
      </c>
      <c r="K118" s="76"/>
      <c r="L118" s="49"/>
      <c r="M118" s="36"/>
      <c r="N118" s="50">
        <f t="shared" si="6"/>
        <v>21</v>
      </c>
      <c r="O118" s="51">
        <f t="shared" si="5"/>
        <v>21</v>
      </c>
      <c r="R118" s="23"/>
      <c r="S118" s="81"/>
      <c r="U118" s="11"/>
      <c r="V118" s="80"/>
      <c r="W118" s="23"/>
    </row>
    <row r="119" spans="1:28" s="33" customFormat="1" ht="18.75" customHeight="1" thickBot="1">
      <c r="A119" s="44"/>
      <c r="B119" s="57" t="s">
        <v>295</v>
      </c>
      <c r="C119" s="47">
        <f t="shared" si="4"/>
        <v>1</v>
      </c>
      <c r="D119" s="63"/>
      <c r="E119" s="65">
        <v>20</v>
      </c>
      <c r="F119" s="63"/>
      <c r="G119" s="63"/>
      <c r="H119" s="63"/>
      <c r="I119" s="63"/>
      <c r="J119" s="63"/>
      <c r="K119" s="63"/>
      <c r="L119" s="49"/>
      <c r="M119" s="36"/>
      <c r="N119" s="50">
        <f t="shared" si="6"/>
        <v>20</v>
      </c>
      <c r="O119" s="51">
        <f t="shared" si="5"/>
        <v>20</v>
      </c>
      <c r="R119" s="23"/>
      <c r="S119" s="81"/>
      <c r="U119" s="11"/>
      <c r="V119" s="80"/>
      <c r="W119" s="23"/>
    </row>
    <row r="120" spans="1:28" s="33" customFormat="1" ht="18.75" customHeight="1" thickBot="1">
      <c r="A120" s="44"/>
      <c r="B120" s="57" t="s">
        <v>296</v>
      </c>
      <c r="C120" s="47">
        <f t="shared" si="4"/>
        <v>1</v>
      </c>
      <c r="D120" s="58"/>
      <c r="E120" s="65">
        <v>20</v>
      </c>
      <c r="F120" s="58"/>
      <c r="G120" s="58"/>
      <c r="H120" s="58"/>
      <c r="I120" s="58"/>
      <c r="J120" s="58"/>
      <c r="K120" s="58"/>
      <c r="L120" s="59"/>
      <c r="M120" s="36"/>
      <c r="N120" s="50">
        <f t="shared" si="6"/>
        <v>20</v>
      </c>
      <c r="O120" s="51">
        <f t="shared" si="5"/>
        <v>20</v>
      </c>
      <c r="R120" s="23"/>
      <c r="S120" s="81"/>
      <c r="U120" s="11"/>
      <c r="V120" s="80"/>
      <c r="W120" s="23"/>
    </row>
    <row r="121" spans="1:28" s="33" customFormat="1" ht="18.75" customHeight="1" thickBot="1">
      <c r="A121" s="61"/>
      <c r="B121" s="57" t="s">
        <v>182</v>
      </c>
      <c r="C121" s="47">
        <f t="shared" si="4"/>
        <v>1</v>
      </c>
      <c r="D121" s="76"/>
      <c r="E121" s="77">
        <v>20</v>
      </c>
      <c r="F121" s="76"/>
      <c r="G121" s="76"/>
      <c r="H121" s="76"/>
      <c r="I121" s="76"/>
      <c r="J121" s="76"/>
      <c r="K121" s="76"/>
      <c r="L121" s="49"/>
      <c r="M121" s="36"/>
      <c r="N121" s="50">
        <f t="shared" si="6"/>
        <v>20</v>
      </c>
      <c r="O121" s="51">
        <f t="shared" si="5"/>
        <v>20</v>
      </c>
      <c r="P121" s="52"/>
      <c r="R121" s="11"/>
      <c r="S121" s="34"/>
      <c r="T121" s="11"/>
      <c r="U121" s="11"/>
      <c r="V121" s="56"/>
      <c r="W121" s="11"/>
      <c r="X121" s="36"/>
      <c r="Y121" s="75"/>
      <c r="Z121" s="75"/>
      <c r="AA121" s="75"/>
      <c r="AB121" s="56"/>
    </row>
    <row r="122" spans="1:28" s="33" customFormat="1" ht="18.75" customHeight="1" thickBot="1">
      <c r="A122" s="44"/>
      <c r="B122" s="57" t="s">
        <v>297</v>
      </c>
      <c r="C122" s="47">
        <f t="shared" si="4"/>
        <v>1</v>
      </c>
      <c r="D122" s="63">
        <v>20</v>
      </c>
      <c r="E122" s="65"/>
      <c r="F122" s="63"/>
      <c r="G122" s="63"/>
      <c r="H122" s="63"/>
      <c r="I122" s="63"/>
      <c r="J122" s="63"/>
      <c r="K122" s="63"/>
      <c r="L122" s="49"/>
      <c r="M122" s="36"/>
      <c r="N122" s="50">
        <f t="shared" si="6"/>
        <v>20</v>
      </c>
      <c r="O122" s="51">
        <f t="shared" si="5"/>
        <v>20</v>
      </c>
      <c r="R122" s="23"/>
      <c r="S122" s="81"/>
      <c r="U122" s="11"/>
      <c r="V122" s="80"/>
      <c r="W122" s="23"/>
    </row>
    <row r="123" spans="1:28" s="33" customFormat="1" ht="18.75" customHeight="1" thickBot="1">
      <c r="A123" s="61"/>
      <c r="B123" s="57" t="s">
        <v>298</v>
      </c>
      <c r="C123" s="47">
        <f t="shared" si="4"/>
        <v>1</v>
      </c>
      <c r="D123" s="48">
        <v>20</v>
      </c>
      <c r="E123" s="65"/>
      <c r="F123" s="48"/>
      <c r="G123" s="48"/>
      <c r="H123" s="48"/>
      <c r="I123" s="48"/>
      <c r="J123" s="48"/>
      <c r="K123" s="48"/>
      <c r="L123" s="49"/>
      <c r="M123" s="36"/>
      <c r="N123" s="50">
        <f t="shared" si="6"/>
        <v>20</v>
      </c>
      <c r="O123" s="51">
        <f t="shared" si="5"/>
        <v>20</v>
      </c>
      <c r="R123" s="23"/>
      <c r="S123" s="81"/>
      <c r="U123" s="11"/>
      <c r="V123" s="80"/>
      <c r="W123" s="23"/>
    </row>
    <row r="124" spans="1:28" s="33" customFormat="1" ht="18.75" customHeight="1" thickBot="1">
      <c r="A124" s="44"/>
      <c r="B124" s="57" t="s">
        <v>299</v>
      </c>
      <c r="C124" s="47">
        <f t="shared" si="4"/>
        <v>1</v>
      </c>
      <c r="D124" s="48">
        <v>20</v>
      </c>
      <c r="E124" s="65"/>
      <c r="F124" s="48"/>
      <c r="G124" s="48"/>
      <c r="H124" s="48"/>
      <c r="I124" s="48"/>
      <c r="J124" s="48"/>
      <c r="K124" s="48"/>
      <c r="L124" s="49"/>
      <c r="M124" s="36"/>
      <c r="N124" s="50">
        <f t="shared" si="6"/>
        <v>20</v>
      </c>
      <c r="O124" s="51">
        <f t="shared" si="5"/>
        <v>20</v>
      </c>
      <c r="R124" s="23"/>
      <c r="S124" s="81"/>
      <c r="U124" s="11"/>
      <c r="V124" s="80"/>
      <c r="W124" s="23"/>
    </row>
    <row r="125" spans="1:28" s="33" customFormat="1" ht="18.75" customHeight="1" thickBot="1">
      <c r="A125" s="61"/>
      <c r="B125" s="57" t="s">
        <v>300</v>
      </c>
      <c r="C125" s="47">
        <f t="shared" si="4"/>
        <v>1</v>
      </c>
      <c r="D125" s="76">
        <v>20</v>
      </c>
      <c r="E125" s="77"/>
      <c r="F125" s="76"/>
      <c r="G125" s="76"/>
      <c r="H125" s="76"/>
      <c r="I125" s="76"/>
      <c r="J125" s="76"/>
      <c r="K125" s="76"/>
      <c r="L125" s="49"/>
      <c r="M125" s="36"/>
      <c r="N125" s="50">
        <f t="shared" si="6"/>
        <v>20</v>
      </c>
      <c r="O125" s="51">
        <f t="shared" si="5"/>
        <v>20</v>
      </c>
      <c r="R125" s="23"/>
      <c r="S125" s="81"/>
      <c r="U125" s="11"/>
      <c r="V125" s="80"/>
      <c r="W125" s="23"/>
    </row>
    <row r="126" spans="1:28" s="33" customFormat="1" ht="18.75" customHeight="1" thickBot="1">
      <c r="A126" s="44"/>
      <c r="B126" s="57" t="s">
        <v>301</v>
      </c>
      <c r="C126" s="47">
        <f t="shared" si="4"/>
        <v>1</v>
      </c>
      <c r="D126" s="63">
        <v>20</v>
      </c>
      <c r="E126" s="65"/>
      <c r="F126" s="63"/>
      <c r="G126" s="63"/>
      <c r="H126" s="63"/>
      <c r="I126" s="63"/>
      <c r="J126" s="63"/>
      <c r="K126" s="63"/>
      <c r="L126" s="49"/>
      <c r="M126" s="36"/>
      <c r="N126" s="50">
        <f t="shared" si="6"/>
        <v>20</v>
      </c>
      <c r="O126" s="51">
        <f t="shared" si="5"/>
        <v>20</v>
      </c>
      <c r="R126" s="23"/>
      <c r="S126" s="81"/>
      <c r="U126" s="11"/>
      <c r="V126" s="80"/>
      <c r="W126" s="23"/>
    </row>
    <row r="127" spans="1:28" s="33" customFormat="1" ht="18.75" customHeight="1" thickBot="1">
      <c r="A127" s="44"/>
      <c r="B127" s="57" t="s">
        <v>191</v>
      </c>
      <c r="C127" s="47">
        <f t="shared" si="4"/>
        <v>1</v>
      </c>
      <c r="D127" s="76"/>
      <c r="E127" s="77">
        <v>20</v>
      </c>
      <c r="F127" s="76"/>
      <c r="G127" s="76"/>
      <c r="H127" s="76"/>
      <c r="I127" s="76"/>
      <c r="J127" s="76"/>
      <c r="K127" s="76"/>
      <c r="L127" s="49"/>
      <c r="M127" s="36"/>
      <c r="N127" s="50">
        <f t="shared" si="6"/>
        <v>20</v>
      </c>
      <c r="O127" s="51">
        <f t="shared" si="5"/>
        <v>20</v>
      </c>
      <c r="R127" s="23"/>
      <c r="S127" s="81"/>
      <c r="U127" s="11"/>
      <c r="V127" s="80"/>
      <c r="W127" s="23"/>
    </row>
    <row r="128" spans="1:28" s="33" customFormat="1" ht="18.75" customHeight="1" thickBot="1">
      <c r="A128" s="61"/>
      <c r="B128" s="57" t="s">
        <v>302</v>
      </c>
      <c r="C128" s="47">
        <f t="shared" si="4"/>
        <v>1</v>
      </c>
      <c r="D128" s="76"/>
      <c r="E128" s="82">
        <v>20</v>
      </c>
      <c r="F128" s="76"/>
      <c r="G128" s="76"/>
      <c r="H128" s="76"/>
      <c r="I128" s="76"/>
      <c r="J128" s="76"/>
      <c r="K128" s="76"/>
      <c r="L128" s="46"/>
      <c r="M128" s="67"/>
      <c r="N128" s="50">
        <f t="shared" si="6"/>
        <v>20</v>
      </c>
      <c r="O128" s="51">
        <f t="shared" si="5"/>
        <v>20</v>
      </c>
      <c r="R128" s="23"/>
      <c r="S128" s="81"/>
      <c r="U128" s="11"/>
      <c r="V128" s="80"/>
      <c r="W128" s="23"/>
    </row>
    <row r="129" spans="1:23" s="33" customFormat="1" ht="18.75" customHeight="1" thickBot="1">
      <c r="A129" s="44"/>
      <c r="B129" s="57" t="s">
        <v>303</v>
      </c>
      <c r="C129" s="47">
        <f t="shared" si="4"/>
        <v>1</v>
      </c>
      <c r="D129" s="63">
        <v>20</v>
      </c>
      <c r="E129" s="65"/>
      <c r="F129" s="63"/>
      <c r="G129" s="63"/>
      <c r="H129" s="63"/>
      <c r="I129" s="63"/>
      <c r="J129" s="63"/>
      <c r="K129" s="63"/>
      <c r="L129" s="49"/>
      <c r="M129" s="36"/>
      <c r="N129" s="50">
        <f t="shared" si="6"/>
        <v>20</v>
      </c>
      <c r="O129" s="51">
        <f t="shared" si="5"/>
        <v>20</v>
      </c>
      <c r="R129" s="23"/>
      <c r="S129" s="81"/>
      <c r="U129" s="11"/>
      <c r="V129" s="80"/>
      <c r="W129" s="23"/>
    </row>
    <row r="130" spans="1:23" s="33" customFormat="1" ht="18.75" customHeight="1" thickBot="1">
      <c r="A130" s="61"/>
      <c r="B130" s="57" t="s">
        <v>304</v>
      </c>
      <c r="C130" s="47">
        <f t="shared" si="4"/>
        <v>1</v>
      </c>
      <c r="D130" s="63">
        <v>20</v>
      </c>
      <c r="E130" s="65"/>
      <c r="F130" s="63"/>
      <c r="G130" s="63"/>
      <c r="H130" s="63"/>
      <c r="I130" s="63"/>
      <c r="J130" s="63"/>
      <c r="K130" s="63"/>
      <c r="L130" s="49"/>
      <c r="M130" s="36"/>
      <c r="N130" s="50">
        <f t="shared" si="6"/>
        <v>20</v>
      </c>
      <c r="O130" s="51">
        <f t="shared" si="5"/>
        <v>20</v>
      </c>
      <c r="R130" s="23"/>
      <c r="S130" s="81"/>
      <c r="U130" s="11"/>
      <c r="V130" s="80"/>
      <c r="W130" s="23"/>
    </row>
    <row r="131" spans="1:23" s="33" customFormat="1" ht="18.75" customHeight="1" thickBot="1">
      <c r="A131" s="44"/>
      <c r="B131" s="57" t="s">
        <v>305</v>
      </c>
      <c r="C131" s="47">
        <f t="shared" si="4"/>
        <v>1</v>
      </c>
      <c r="D131" s="63">
        <v>20</v>
      </c>
      <c r="E131" s="65"/>
      <c r="F131" s="63"/>
      <c r="G131" s="63"/>
      <c r="H131" s="63"/>
      <c r="I131" s="63"/>
      <c r="J131" s="63"/>
      <c r="K131" s="63"/>
      <c r="L131" s="49"/>
      <c r="M131" s="36"/>
      <c r="N131" s="50">
        <f t="shared" si="6"/>
        <v>20</v>
      </c>
      <c r="O131" s="51">
        <f t="shared" si="5"/>
        <v>20</v>
      </c>
      <c r="R131" s="23"/>
      <c r="S131" s="81"/>
      <c r="U131" s="11"/>
      <c r="V131" s="80"/>
      <c r="W131" s="23"/>
    </row>
    <row r="132" spans="1:23" s="33" customFormat="1" ht="18.75" customHeight="1" thickBot="1">
      <c r="A132" s="61"/>
      <c r="B132" s="57" t="s">
        <v>306</v>
      </c>
      <c r="C132" s="47">
        <f t="shared" si="4"/>
        <v>1</v>
      </c>
      <c r="D132" s="48">
        <v>20</v>
      </c>
      <c r="E132" s="65"/>
      <c r="F132" s="48"/>
      <c r="G132" s="48"/>
      <c r="H132" s="48"/>
      <c r="I132" s="48"/>
      <c r="J132" s="48"/>
      <c r="K132" s="48"/>
      <c r="L132" s="49"/>
      <c r="M132" s="36"/>
      <c r="N132" s="50">
        <f t="shared" si="6"/>
        <v>20</v>
      </c>
      <c r="O132" s="51">
        <f t="shared" si="5"/>
        <v>20</v>
      </c>
      <c r="R132" s="23"/>
      <c r="S132" s="81"/>
      <c r="U132" s="11"/>
      <c r="V132" s="80"/>
      <c r="W132" s="23"/>
    </row>
    <row r="133" spans="1:23" s="33" customFormat="1" ht="18.75" customHeight="1" thickBot="1">
      <c r="A133" s="61"/>
      <c r="B133" s="57" t="s">
        <v>307</v>
      </c>
      <c r="C133" s="47">
        <f t="shared" ref="C133:C180" si="7">COUNT(D133:L133)</f>
        <v>1</v>
      </c>
      <c r="D133" s="63">
        <v>20</v>
      </c>
      <c r="E133" s="65"/>
      <c r="F133" s="63"/>
      <c r="G133" s="63"/>
      <c r="H133" s="63"/>
      <c r="I133" s="63"/>
      <c r="J133" s="63"/>
      <c r="K133" s="63"/>
      <c r="L133" s="49"/>
      <c r="M133" s="36"/>
      <c r="N133" s="50">
        <f t="shared" si="6"/>
        <v>20</v>
      </c>
      <c r="O133" s="51">
        <f t="shared" ref="O133:O180" si="8">SUM(D133:L133)/C133</f>
        <v>20</v>
      </c>
      <c r="R133" s="23"/>
      <c r="S133" s="81"/>
      <c r="U133" s="11"/>
      <c r="V133" s="80"/>
      <c r="W133" s="23"/>
    </row>
    <row r="134" spans="1:23" s="33" customFormat="1" ht="18.75" customHeight="1" thickBot="1">
      <c r="A134" s="44"/>
      <c r="B134" s="57" t="s">
        <v>113</v>
      </c>
      <c r="C134" s="47">
        <f t="shared" si="7"/>
        <v>1</v>
      </c>
      <c r="D134" s="63">
        <v>20</v>
      </c>
      <c r="E134" s="65"/>
      <c r="F134" s="63"/>
      <c r="G134" s="63"/>
      <c r="H134" s="63"/>
      <c r="I134" s="63"/>
      <c r="J134" s="63"/>
      <c r="K134" s="63"/>
      <c r="L134" s="49"/>
      <c r="M134" s="36"/>
      <c r="N134" s="50">
        <f t="shared" si="6"/>
        <v>20</v>
      </c>
      <c r="O134" s="51">
        <f t="shared" si="8"/>
        <v>20</v>
      </c>
      <c r="R134" s="23"/>
      <c r="S134" s="81"/>
      <c r="U134" s="11"/>
      <c r="V134" s="80"/>
      <c r="W134" s="23"/>
    </row>
    <row r="135" spans="1:23" s="33" customFormat="1" ht="18.75" customHeight="1" thickBot="1">
      <c r="A135" s="61"/>
      <c r="B135" s="57" t="s">
        <v>220</v>
      </c>
      <c r="C135" s="47">
        <f t="shared" si="7"/>
        <v>1</v>
      </c>
      <c r="D135" s="76"/>
      <c r="E135" s="82">
        <v>20</v>
      </c>
      <c r="F135" s="76"/>
      <c r="G135" s="76"/>
      <c r="H135" s="76"/>
      <c r="I135" s="76"/>
      <c r="J135" s="76"/>
      <c r="K135" s="76"/>
      <c r="L135" s="46"/>
      <c r="M135" s="67"/>
      <c r="N135" s="50">
        <f t="shared" si="6"/>
        <v>20</v>
      </c>
      <c r="O135" s="51">
        <f t="shared" si="8"/>
        <v>20</v>
      </c>
      <c r="R135" s="23"/>
      <c r="S135" s="81"/>
      <c r="U135" s="11"/>
      <c r="V135" s="80"/>
      <c r="W135" s="23"/>
    </row>
    <row r="136" spans="1:23" s="33" customFormat="1" ht="18.75" customHeight="1" thickBot="1">
      <c r="A136" s="44"/>
      <c r="B136" s="57" t="s">
        <v>139</v>
      </c>
      <c r="C136" s="47">
        <f t="shared" si="7"/>
        <v>1</v>
      </c>
      <c r="D136" s="63"/>
      <c r="E136" s="65">
        <v>20</v>
      </c>
      <c r="F136" s="63"/>
      <c r="G136" s="63"/>
      <c r="H136" s="63"/>
      <c r="I136" s="63"/>
      <c r="J136" s="63"/>
      <c r="K136" s="63"/>
      <c r="L136" s="49"/>
      <c r="M136" s="36"/>
      <c r="N136" s="50">
        <f t="shared" si="6"/>
        <v>20</v>
      </c>
      <c r="O136" s="51">
        <f t="shared" si="8"/>
        <v>20</v>
      </c>
      <c r="R136" s="23"/>
      <c r="S136" s="81"/>
      <c r="U136" s="11"/>
      <c r="V136" s="80"/>
      <c r="W136" s="23"/>
    </row>
    <row r="137" spans="1:23" s="33" customFormat="1" ht="18.75" customHeight="1" thickBot="1">
      <c r="A137" s="61"/>
      <c r="B137" s="57" t="s">
        <v>99</v>
      </c>
      <c r="C137" s="47">
        <f t="shared" si="7"/>
        <v>1</v>
      </c>
      <c r="D137" s="63"/>
      <c r="E137" s="65">
        <v>20</v>
      </c>
      <c r="F137" s="63"/>
      <c r="G137" s="63"/>
      <c r="H137" s="63"/>
      <c r="I137" s="63"/>
      <c r="J137" s="63"/>
      <c r="K137" s="63"/>
      <c r="L137" s="49"/>
      <c r="M137" s="36"/>
      <c r="N137" s="50">
        <f t="shared" si="6"/>
        <v>20</v>
      </c>
      <c r="O137" s="51">
        <f t="shared" si="8"/>
        <v>20</v>
      </c>
      <c r="R137" s="23"/>
      <c r="S137" s="81"/>
      <c r="U137" s="11"/>
      <c r="V137" s="80"/>
      <c r="W137" s="23"/>
    </row>
    <row r="138" spans="1:23" s="33" customFormat="1" ht="18.75" customHeight="1" thickBot="1">
      <c r="A138" s="44"/>
      <c r="B138" s="57" t="s">
        <v>101</v>
      </c>
      <c r="C138" s="47">
        <f t="shared" si="7"/>
        <v>1</v>
      </c>
      <c r="D138" s="70"/>
      <c r="E138" s="65">
        <v>20</v>
      </c>
      <c r="F138" s="70"/>
      <c r="G138" s="70"/>
      <c r="H138" s="70"/>
      <c r="I138" s="70"/>
      <c r="J138" s="70"/>
      <c r="K138" s="70"/>
      <c r="L138" s="49"/>
      <c r="M138" s="36"/>
      <c r="N138" s="50">
        <f t="shared" si="6"/>
        <v>20</v>
      </c>
      <c r="O138" s="51">
        <f t="shared" si="8"/>
        <v>20</v>
      </c>
      <c r="R138" s="23"/>
      <c r="S138" s="81"/>
      <c r="U138" s="11"/>
      <c r="V138" s="80"/>
      <c r="W138" s="23"/>
    </row>
    <row r="139" spans="1:23" s="33" customFormat="1" ht="18.75" customHeight="1" thickBot="1">
      <c r="A139" s="61"/>
      <c r="B139" s="57" t="s">
        <v>198</v>
      </c>
      <c r="C139" s="47">
        <f t="shared" si="7"/>
        <v>1</v>
      </c>
      <c r="D139" s="63"/>
      <c r="E139" s="65">
        <v>20</v>
      </c>
      <c r="F139" s="63"/>
      <c r="G139" s="63"/>
      <c r="H139" s="63"/>
      <c r="I139" s="63"/>
      <c r="J139" s="63"/>
      <c r="K139" s="63"/>
      <c r="L139" s="49"/>
      <c r="M139" s="36"/>
      <c r="N139" s="50">
        <f t="shared" si="6"/>
        <v>20</v>
      </c>
      <c r="O139" s="51">
        <f t="shared" si="8"/>
        <v>20</v>
      </c>
      <c r="R139" s="23"/>
      <c r="S139" s="81"/>
      <c r="U139" s="11"/>
      <c r="V139" s="80"/>
      <c r="W139" s="23"/>
    </row>
    <row r="140" spans="1:23" s="33" customFormat="1" ht="18.75" customHeight="1" thickBot="1">
      <c r="A140" s="44"/>
      <c r="B140" s="57" t="s">
        <v>239</v>
      </c>
      <c r="C140" s="47">
        <f t="shared" si="7"/>
        <v>1</v>
      </c>
      <c r="D140" s="63">
        <v>20</v>
      </c>
      <c r="E140" s="65"/>
      <c r="F140" s="63"/>
      <c r="G140" s="63"/>
      <c r="H140" s="63"/>
      <c r="I140" s="63"/>
      <c r="J140" s="63"/>
      <c r="K140" s="63"/>
      <c r="L140" s="49"/>
      <c r="M140" s="36"/>
      <c r="N140" s="50">
        <f t="shared" si="6"/>
        <v>20</v>
      </c>
      <c r="O140" s="51">
        <f t="shared" si="8"/>
        <v>20</v>
      </c>
      <c r="R140" s="23"/>
      <c r="S140" s="81"/>
      <c r="U140" s="11"/>
      <c r="V140" s="80"/>
      <c r="W140" s="23"/>
    </row>
    <row r="141" spans="1:23" s="33" customFormat="1" ht="18.75" customHeight="1" thickBot="1">
      <c r="A141" s="61"/>
      <c r="B141" s="57" t="s">
        <v>152</v>
      </c>
      <c r="C141" s="47">
        <f t="shared" si="7"/>
        <v>1</v>
      </c>
      <c r="D141" s="63">
        <v>20</v>
      </c>
      <c r="E141" s="65"/>
      <c r="F141" s="63"/>
      <c r="G141" s="63"/>
      <c r="H141" s="63"/>
      <c r="I141" s="63"/>
      <c r="J141" s="63"/>
      <c r="K141" s="63"/>
      <c r="L141" s="49"/>
      <c r="M141" s="36"/>
      <c r="N141" s="50">
        <f t="shared" si="6"/>
        <v>20</v>
      </c>
      <c r="O141" s="51">
        <f t="shared" si="8"/>
        <v>20</v>
      </c>
      <c r="R141" s="23"/>
      <c r="S141" s="81"/>
      <c r="U141" s="11"/>
      <c r="V141" s="80"/>
      <c r="W141" s="23"/>
    </row>
    <row r="142" spans="1:23" s="33" customFormat="1" ht="18.75" customHeight="1" thickBot="1">
      <c r="A142" s="44"/>
      <c r="B142" s="57" t="s">
        <v>114</v>
      </c>
      <c r="C142" s="47">
        <f t="shared" si="7"/>
        <v>1</v>
      </c>
      <c r="D142" s="76">
        <v>20</v>
      </c>
      <c r="E142" s="82"/>
      <c r="F142" s="76"/>
      <c r="G142" s="76"/>
      <c r="H142" s="76"/>
      <c r="I142" s="76"/>
      <c r="J142" s="76"/>
      <c r="K142" s="76"/>
      <c r="L142" s="46"/>
      <c r="M142" s="67"/>
      <c r="N142" s="50">
        <f t="shared" si="6"/>
        <v>20</v>
      </c>
      <c r="O142" s="51">
        <f t="shared" si="8"/>
        <v>20</v>
      </c>
      <c r="R142" s="23"/>
      <c r="S142" s="81"/>
      <c r="U142" s="11"/>
      <c r="V142" s="80"/>
      <c r="W142" s="23"/>
    </row>
    <row r="143" spans="1:23" s="33" customFormat="1" ht="18.75" customHeight="1" thickBot="1">
      <c r="A143" s="44"/>
      <c r="B143" s="57" t="s">
        <v>308</v>
      </c>
      <c r="C143" s="47">
        <f t="shared" si="7"/>
        <v>1</v>
      </c>
      <c r="D143" s="63">
        <v>20</v>
      </c>
      <c r="E143" s="65"/>
      <c r="F143" s="63"/>
      <c r="G143" s="63"/>
      <c r="H143" s="63"/>
      <c r="I143" s="63"/>
      <c r="J143" s="63"/>
      <c r="K143" s="63"/>
      <c r="L143" s="49"/>
      <c r="M143" s="36"/>
      <c r="N143" s="50">
        <f t="shared" si="6"/>
        <v>20</v>
      </c>
      <c r="O143" s="51">
        <f t="shared" si="8"/>
        <v>20</v>
      </c>
      <c r="R143" s="23"/>
      <c r="S143" s="81"/>
      <c r="U143" s="11"/>
      <c r="V143" s="80"/>
      <c r="W143" s="23"/>
    </row>
    <row r="144" spans="1:23" s="33" customFormat="1" ht="18.75" customHeight="1" thickBot="1">
      <c r="A144" s="61"/>
      <c r="B144" s="57" t="s">
        <v>55</v>
      </c>
      <c r="C144" s="47">
        <f t="shared" si="7"/>
        <v>1</v>
      </c>
      <c r="D144" s="48"/>
      <c r="E144" s="65">
        <v>20</v>
      </c>
      <c r="F144" s="48"/>
      <c r="G144" s="48"/>
      <c r="H144" s="48"/>
      <c r="I144" s="48"/>
      <c r="J144" s="48"/>
      <c r="K144" s="48"/>
      <c r="L144" s="49"/>
      <c r="M144" s="36"/>
      <c r="N144" s="50">
        <f t="shared" si="6"/>
        <v>20</v>
      </c>
      <c r="O144" s="51">
        <f t="shared" si="8"/>
        <v>20</v>
      </c>
      <c r="R144" s="23"/>
      <c r="S144" s="81"/>
      <c r="U144" s="11"/>
      <c r="V144" s="80"/>
      <c r="W144" s="23"/>
    </row>
    <row r="145" spans="1:23" s="33" customFormat="1" ht="24" thickBot="1">
      <c r="A145" s="44"/>
      <c r="B145" s="57" t="s">
        <v>309</v>
      </c>
      <c r="C145" s="47">
        <f t="shared" si="7"/>
        <v>1</v>
      </c>
      <c r="D145" s="76">
        <v>20</v>
      </c>
      <c r="E145" s="77"/>
      <c r="F145" s="76"/>
      <c r="G145" s="76"/>
      <c r="H145" s="76"/>
      <c r="I145" s="76"/>
      <c r="J145" s="76"/>
      <c r="K145" s="76"/>
      <c r="L145" s="49"/>
      <c r="M145" s="36"/>
      <c r="N145" s="50">
        <f t="shared" si="6"/>
        <v>20</v>
      </c>
      <c r="O145" s="51">
        <f t="shared" si="8"/>
        <v>20</v>
      </c>
      <c r="R145" s="23"/>
      <c r="S145" s="81"/>
      <c r="U145" s="11"/>
      <c r="V145" s="80"/>
      <c r="W145" s="23"/>
    </row>
    <row r="146" spans="1:23" s="33" customFormat="1" ht="24" thickBot="1">
      <c r="A146" s="61"/>
      <c r="B146" s="57" t="s">
        <v>310</v>
      </c>
      <c r="C146" s="47">
        <f t="shared" si="7"/>
        <v>1</v>
      </c>
      <c r="D146" s="63"/>
      <c r="E146" s="65">
        <v>20</v>
      </c>
      <c r="F146" s="63"/>
      <c r="G146" s="63"/>
      <c r="H146" s="63"/>
      <c r="I146" s="63"/>
      <c r="J146" s="63"/>
      <c r="K146" s="63"/>
      <c r="L146" s="49"/>
      <c r="M146" s="36"/>
      <c r="N146" s="50">
        <f t="shared" si="6"/>
        <v>20</v>
      </c>
      <c r="O146" s="51">
        <f t="shared" si="8"/>
        <v>20</v>
      </c>
      <c r="R146" s="23"/>
      <c r="S146" s="81"/>
      <c r="U146" s="11"/>
      <c r="V146" s="80"/>
      <c r="W146" s="23"/>
    </row>
    <row r="147" spans="1:23" s="33" customFormat="1" ht="24" thickBot="1">
      <c r="A147" s="44"/>
      <c r="B147" s="57" t="s">
        <v>135</v>
      </c>
      <c r="C147" s="47">
        <f t="shared" si="7"/>
        <v>1</v>
      </c>
      <c r="D147" s="63"/>
      <c r="E147" s="65">
        <v>20</v>
      </c>
      <c r="F147" s="63"/>
      <c r="G147" s="63"/>
      <c r="H147" s="63"/>
      <c r="I147" s="63"/>
      <c r="J147" s="63"/>
      <c r="K147" s="63"/>
      <c r="L147" s="49"/>
      <c r="M147" s="36"/>
      <c r="N147" s="50">
        <f t="shared" si="6"/>
        <v>20</v>
      </c>
      <c r="O147" s="51">
        <f t="shared" si="8"/>
        <v>20</v>
      </c>
      <c r="R147" s="23"/>
      <c r="S147" s="81"/>
      <c r="U147" s="11"/>
      <c r="V147" s="80"/>
      <c r="W147" s="23"/>
    </row>
    <row r="148" spans="1:23" s="33" customFormat="1" ht="24" thickBot="1">
      <c r="A148" s="61"/>
      <c r="B148" s="57" t="s">
        <v>311</v>
      </c>
      <c r="C148" s="47">
        <f t="shared" si="7"/>
        <v>1</v>
      </c>
      <c r="D148" s="48">
        <v>20</v>
      </c>
      <c r="E148" s="77"/>
      <c r="F148" s="48"/>
      <c r="G148" s="48"/>
      <c r="H148" s="48"/>
      <c r="I148" s="48"/>
      <c r="J148" s="48"/>
      <c r="K148" s="48"/>
      <c r="L148" s="49"/>
      <c r="M148" s="36"/>
      <c r="N148" s="50">
        <f t="shared" si="6"/>
        <v>20</v>
      </c>
      <c r="O148" s="51">
        <f t="shared" si="8"/>
        <v>20</v>
      </c>
      <c r="R148" s="23"/>
      <c r="S148" s="81"/>
      <c r="U148" s="11"/>
      <c r="V148" s="80"/>
      <c r="W148" s="23"/>
    </row>
    <row r="149" spans="1:23" s="33" customFormat="1" ht="24" thickBot="1">
      <c r="A149" s="44"/>
      <c r="B149" s="57" t="s">
        <v>312</v>
      </c>
      <c r="C149" s="47">
        <f t="shared" si="7"/>
        <v>1</v>
      </c>
      <c r="D149" s="63">
        <v>20</v>
      </c>
      <c r="E149" s="65"/>
      <c r="F149" s="63"/>
      <c r="G149" s="63"/>
      <c r="H149" s="63"/>
      <c r="I149" s="63"/>
      <c r="J149" s="63"/>
      <c r="K149" s="63"/>
      <c r="L149" s="49"/>
      <c r="M149" s="36"/>
      <c r="N149" s="50">
        <f t="shared" si="6"/>
        <v>20</v>
      </c>
      <c r="O149" s="51">
        <f t="shared" si="8"/>
        <v>20</v>
      </c>
      <c r="R149" s="23"/>
      <c r="S149" s="81"/>
      <c r="U149" s="11"/>
      <c r="V149" s="80"/>
      <c r="W149" s="23"/>
    </row>
    <row r="150" spans="1:23" s="33" customFormat="1" ht="24" thickBot="1">
      <c r="A150" s="61"/>
      <c r="B150" s="57" t="s">
        <v>134</v>
      </c>
      <c r="C150" s="47">
        <f t="shared" si="7"/>
        <v>1</v>
      </c>
      <c r="D150" s="76"/>
      <c r="E150" s="77">
        <v>20</v>
      </c>
      <c r="F150" s="76"/>
      <c r="G150" s="76"/>
      <c r="H150" s="76"/>
      <c r="I150" s="76"/>
      <c r="J150" s="76"/>
      <c r="K150" s="76"/>
      <c r="L150" s="49"/>
      <c r="M150" s="36"/>
      <c r="N150" s="50">
        <f t="shared" si="6"/>
        <v>20</v>
      </c>
      <c r="O150" s="51">
        <f t="shared" si="8"/>
        <v>20</v>
      </c>
      <c r="R150" s="23"/>
      <c r="S150" s="81"/>
      <c r="U150" s="11"/>
      <c r="V150" s="80"/>
      <c r="W150" s="23"/>
    </row>
    <row r="151" spans="1:23" s="33" customFormat="1" ht="24" thickBot="1">
      <c r="A151" s="44"/>
      <c r="B151" s="57" t="s">
        <v>313</v>
      </c>
      <c r="C151" s="47">
        <f t="shared" si="7"/>
        <v>1</v>
      </c>
      <c r="D151" s="63">
        <v>20</v>
      </c>
      <c r="E151" s="65"/>
      <c r="F151" s="63"/>
      <c r="G151" s="63"/>
      <c r="H151" s="63"/>
      <c r="I151" s="63"/>
      <c r="J151" s="63"/>
      <c r="K151" s="63"/>
      <c r="L151" s="49"/>
      <c r="M151" s="36"/>
      <c r="N151" s="50">
        <f t="shared" si="6"/>
        <v>20</v>
      </c>
      <c r="O151" s="51">
        <f t="shared" si="8"/>
        <v>20</v>
      </c>
      <c r="R151" s="23"/>
      <c r="S151" s="81"/>
      <c r="U151" s="11"/>
      <c r="V151" s="80"/>
      <c r="W151" s="23"/>
    </row>
    <row r="152" spans="1:23" s="33" customFormat="1" ht="24" thickBot="1">
      <c r="A152" s="61"/>
      <c r="B152" s="57" t="s">
        <v>314</v>
      </c>
      <c r="C152" s="47">
        <f t="shared" si="7"/>
        <v>1</v>
      </c>
      <c r="D152" s="76">
        <v>20</v>
      </c>
      <c r="E152" s="77"/>
      <c r="F152" s="76"/>
      <c r="G152" s="76"/>
      <c r="H152" s="76"/>
      <c r="I152" s="76"/>
      <c r="J152" s="76"/>
      <c r="K152" s="76"/>
      <c r="L152" s="49"/>
      <c r="M152" s="36"/>
      <c r="N152" s="50">
        <f t="shared" si="6"/>
        <v>20</v>
      </c>
      <c r="O152" s="51">
        <f t="shared" si="8"/>
        <v>20</v>
      </c>
      <c r="R152" s="23"/>
      <c r="S152" s="81"/>
      <c r="U152" s="11"/>
      <c r="V152" s="80"/>
      <c r="W152" s="23"/>
    </row>
    <row r="153" spans="1:23" s="33" customFormat="1" ht="24" thickBot="1">
      <c r="A153" s="44"/>
      <c r="B153" s="57" t="s">
        <v>315</v>
      </c>
      <c r="C153" s="47">
        <f t="shared" si="7"/>
        <v>1</v>
      </c>
      <c r="D153" s="48">
        <v>20</v>
      </c>
      <c r="E153" s="65"/>
      <c r="F153" s="48"/>
      <c r="G153" s="48"/>
      <c r="H153" s="48"/>
      <c r="I153" s="48"/>
      <c r="J153" s="48"/>
      <c r="K153" s="48"/>
      <c r="L153" s="49"/>
      <c r="M153" s="36"/>
      <c r="N153" s="50">
        <f t="shared" si="6"/>
        <v>20</v>
      </c>
      <c r="O153" s="51">
        <f t="shared" si="8"/>
        <v>20</v>
      </c>
      <c r="R153" s="23"/>
      <c r="S153" s="81"/>
      <c r="U153" s="11"/>
      <c r="V153" s="80"/>
      <c r="W153" s="23"/>
    </row>
    <row r="154" spans="1:23" s="33" customFormat="1" ht="24" thickBot="1">
      <c r="A154" s="61"/>
      <c r="B154" s="57" t="s">
        <v>316</v>
      </c>
      <c r="C154" s="47">
        <f t="shared" si="7"/>
        <v>1</v>
      </c>
      <c r="D154" s="58">
        <v>20</v>
      </c>
      <c r="E154" s="17"/>
      <c r="F154" s="58"/>
      <c r="G154" s="58"/>
      <c r="H154" s="58"/>
      <c r="I154" s="58"/>
      <c r="J154" s="58"/>
      <c r="K154" s="58"/>
      <c r="L154" s="49"/>
      <c r="M154" s="36"/>
      <c r="N154" s="50">
        <f t="shared" si="6"/>
        <v>20</v>
      </c>
      <c r="O154" s="51">
        <f t="shared" si="8"/>
        <v>20</v>
      </c>
      <c r="R154" s="23"/>
      <c r="S154" s="81"/>
      <c r="U154" s="11"/>
      <c r="V154" s="80"/>
      <c r="W154" s="23"/>
    </row>
    <row r="155" spans="1:23" s="33" customFormat="1" ht="24" thickBot="1">
      <c r="A155" s="44"/>
      <c r="B155" s="57" t="s">
        <v>317</v>
      </c>
      <c r="C155" s="47">
        <f t="shared" si="7"/>
        <v>1</v>
      </c>
      <c r="D155" s="58">
        <v>20</v>
      </c>
      <c r="E155" s="17"/>
      <c r="F155" s="58"/>
      <c r="G155" s="58"/>
      <c r="H155" s="58"/>
      <c r="I155" s="58"/>
      <c r="J155" s="58"/>
      <c r="K155" s="58"/>
      <c r="L155" s="49"/>
      <c r="M155" s="36"/>
      <c r="N155" s="50">
        <f t="shared" si="6"/>
        <v>20</v>
      </c>
      <c r="O155" s="51">
        <f t="shared" si="8"/>
        <v>20</v>
      </c>
      <c r="R155" s="23"/>
      <c r="S155" s="81"/>
      <c r="U155" s="11"/>
      <c r="V155" s="80"/>
      <c r="W155" s="23"/>
    </row>
    <row r="156" spans="1:23" s="33" customFormat="1" ht="24" thickBot="1">
      <c r="A156" s="44"/>
      <c r="B156" s="57" t="s">
        <v>318</v>
      </c>
      <c r="C156" s="47">
        <f t="shared" si="7"/>
        <v>1</v>
      </c>
      <c r="D156" s="58">
        <v>20</v>
      </c>
      <c r="E156" s="17"/>
      <c r="F156" s="58"/>
      <c r="G156" s="58"/>
      <c r="H156" s="58"/>
      <c r="I156" s="58"/>
      <c r="J156" s="58"/>
      <c r="K156" s="58"/>
      <c r="L156" s="49"/>
      <c r="M156" s="36"/>
      <c r="N156" s="50">
        <f t="shared" si="6"/>
        <v>20</v>
      </c>
      <c r="O156" s="51">
        <f t="shared" si="8"/>
        <v>20</v>
      </c>
      <c r="R156" s="23"/>
      <c r="S156" s="81"/>
      <c r="U156" s="11"/>
      <c r="V156" s="80"/>
      <c r="W156" s="23"/>
    </row>
    <row r="157" spans="1:23" s="33" customFormat="1" ht="24" thickBot="1">
      <c r="A157" s="44"/>
      <c r="B157" s="57" t="s">
        <v>69</v>
      </c>
      <c r="C157" s="47">
        <f t="shared" si="7"/>
        <v>1</v>
      </c>
      <c r="D157" s="58"/>
      <c r="E157" s="65"/>
      <c r="F157" s="58"/>
      <c r="G157" s="58">
        <v>20</v>
      </c>
      <c r="H157" s="58"/>
      <c r="I157" s="58"/>
      <c r="J157" s="58"/>
      <c r="K157" s="58"/>
      <c r="L157" s="59"/>
      <c r="M157" s="36"/>
      <c r="N157" s="50">
        <f t="shared" si="6"/>
        <v>20</v>
      </c>
      <c r="O157" s="51">
        <f t="shared" si="8"/>
        <v>20</v>
      </c>
      <c r="R157" s="23"/>
      <c r="S157" s="81"/>
      <c r="U157" s="11"/>
      <c r="V157" s="80"/>
      <c r="W157" s="23"/>
    </row>
    <row r="158" spans="1:23" s="33" customFormat="1" ht="24" thickBot="1">
      <c r="A158" s="44"/>
      <c r="B158" s="57" t="s">
        <v>28</v>
      </c>
      <c r="C158" s="47">
        <f t="shared" si="7"/>
        <v>1</v>
      </c>
      <c r="D158" s="63"/>
      <c r="E158" s="65"/>
      <c r="F158" s="63"/>
      <c r="G158" s="63">
        <v>20</v>
      </c>
      <c r="H158" s="63"/>
      <c r="I158" s="63"/>
      <c r="J158" s="63"/>
      <c r="K158" s="63"/>
      <c r="L158" s="59"/>
      <c r="M158" s="36"/>
      <c r="N158" s="50">
        <f t="shared" si="6"/>
        <v>20</v>
      </c>
      <c r="O158" s="51">
        <f t="shared" si="8"/>
        <v>20</v>
      </c>
      <c r="R158" s="23"/>
      <c r="S158" s="81"/>
      <c r="U158" s="11"/>
      <c r="V158" s="80"/>
      <c r="W158" s="23"/>
    </row>
    <row r="159" spans="1:23" s="33" customFormat="1" ht="18" thickBot="1">
      <c r="A159" s="61"/>
      <c r="B159" s="57" t="s">
        <v>203</v>
      </c>
      <c r="C159" s="47">
        <f t="shared" si="7"/>
        <v>1</v>
      </c>
      <c r="D159" s="76"/>
      <c r="E159" s="77"/>
      <c r="F159" s="76"/>
      <c r="G159" s="76">
        <v>20</v>
      </c>
      <c r="H159" s="76"/>
      <c r="I159" s="76"/>
      <c r="J159" s="76"/>
      <c r="K159" s="76"/>
      <c r="L159" s="49"/>
      <c r="M159" s="36"/>
      <c r="N159" s="50">
        <f t="shared" ref="N159:N180" si="9">SUM(D159:L159)</f>
        <v>20</v>
      </c>
      <c r="O159" s="51">
        <f t="shared" si="8"/>
        <v>20</v>
      </c>
      <c r="P159" s="52"/>
      <c r="R159" s="23"/>
      <c r="S159" s="81"/>
    </row>
    <row r="160" spans="1:23" s="33" customFormat="1" ht="18" thickBot="1">
      <c r="A160" s="61"/>
      <c r="B160" s="57" t="s">
        <v>319</v>
      </c>
      <c r="C160" s="47">
        <f t="shared" si="7"/>
        <v>1</v>
      </c>
      <c r="D160" s="76"/>
      <c r="E160" s="77"/>
      <c r="F160" s="76"/>
      <c r="G160" s="76">
        <v>20</v>
      </c>
      <c r="H160" s="76"/>
      <c r="I160" s="76"/>
      <c r="J160" s="76"/>
      <c r="K160" s="76"/>
      <c r="L160" s="49"/>
      <c r="M160" s="36"/>
      <c r="N160" s="50">
        <f t="shared" si="9"/>
        <v>20</v>
      </c>
      <c r="O160" s="51">
        <f t="shared" si="8"/>
        <v>20</v>
      </c>
      <c r="P160" s="52"/>
      <c r="R160" s="23"/>
      <c r="S160" s="81"/>
    </row>
    <row r="161" spans="1:19" s="33" customFormat="1" ht="18" thickBot="1">
      <c r="A161" s="61"/>
      <c r="B161" s="57" t="s">
        <v>204</v>
      </c>
      <c r="C161" s="47">
        <f t="shared" si="7"/>
        <v>1</v>
      </c>
      <c r="D161" s="76"/>
      <c r="E161" s="77"/>
      <c r="F161" s="76"/>
      <c r="G161" s="76">
        <v>20</v>
      </c>
      <c r="H161" s="76"/>
      <c r="I161" s="76"/>
      <c r="J161" s="76"/>
      <c r="K161" s="76"/>
      <c r="L161" s="49"/>
      <c r="M161" s="36"/>
      <c r="N161" s="50">
        <f t="shared" si="9"/>
        <v>20</v>
      </c>
      <c r="O161" s="51">
        <f t="shared" si="8"/>
        <v>20</v>
      </c>
      <c r="P161" s="52"/>
      <c r="R161" s="23"/>
      <c r="S161" s="81"/>
    </row>
    <row r="162" spans="1:19" s="33" customFormat="1" ht="18" thickBot="1">
      <c r="A162" s="61"/>
      <c r="B162" s="57" t="s">
        <v>117</v>
      </c>
      <c r="C162" s="47">
        <f t="shared" si="7"/>
        <v>1</v>
      </c>
      <c r="D162" s="76"/>
      <c r="E162" s="77"/>
      <c r="F162" s="76"/>
      <c r="G162" s="76">
        <v>20</v>
      </c>
      <c r="H162" s="76"/>
      <c r="I162" s="76"/>
      <c r="J162" s="76"/>
      <c r="K162" s="76"/>
      <c r="L162" s="49"/>
      <c r="M162" s="36"/>
      <c r="N162" s="50">
        <f t="shared" si="9"/>
        <v>20</v>
      </c>
      <c r="O162" s="51">
        <f t="shared" si="8"/>
        <v>20</v>
      </c>
      <c r="P162" s="52"/>
      <c r="R162" s="23"/>
      <c r="S162" s="81"/>
    </row>
    <row r="163" spans="1:19" s="33" customFormat="1" ht="18" thickBot="1">
      <c r="A163" s="61"/>
      <c r="B163" s="57" t="s">
        <v>201</v>
      </c>
      <c r="C163" s="47">
        <f t="shared" si="7"/>
        <v>1</v>
      </c>
      <c r="D163" s="63"/>
      <c r="E163" s="65"/>
      <c r="F163" s="63"/>
      <c r="G163" s="63">
        <v>20</v>
      </c>
      <c r="H163" s="63"/>
      <c r="I163" s="63"/>
      <c r="J163" s="63"/>
      <c r="K163" s="63"/>
      <c r="L163" s="49"/>
      <c r="M163" s="36"/>
      <c r="N163" s="50">
        <f t="shared" si="9"/>
        <v>20</v>
      </c>
      <c r="O163" s="51">
        <f t="shared" si="8"/>
        <v>20</v>
      </c>
      <c r="P163" s="52"/>
      <c r="R163" s="23"/>
      <c r="S163" s="81"/>
    </row>
    <row r="164" spans="1:19" s="33" customFormat="1" ht="18" thickBot="1">
      <c r="A164" s="61"/>
      <c r="B164" s="57" t="s">
        <v>320</v>
      </c>
      <c r="C164" s="47">
        <f t="shared" si="7"/>
        <v>1</v>
      </c>
      <c r="D164" s="58"/>
      <c r="E164" s="17"/>
      <c r="F164" s="58"/>
      <c r="G164" s="58"/>
      <c r="H164" s="58">
        <v>20</v>
      </c>
      <c r="I164" s="58"/>
      <c r="J164" s="58"/>
      <c r="K164" s="58"/>
      <c r="L164" s="59"/>
      <c r="M164" s="36"/>
      <c r="N164" s="50">
        <f t="shared" si="9"/>
        <v>20</v>
      </c>
      <c r="O164" s="51">
        <f t="shared" si="8"/>
        <v>20</v>
      </c>
      <c r="R164" s="23"/>
      <c r="S164" s="81"/>
    </row>
    <row r="165" spans="1:19" s="33" customFormat="1" ht="18" thickBot="1">
      <c r="A165" s="61"/>
      <c r="B165" s="57" t="s">
        <v>321</v>
      </c>
      <c r="C165" s="47">
        <f t="shared" si="7"/>
        <v>1</v>
      </c>
      <c r="D165" s="48"/>
      <c r="E165" s="17"/>
      <c r="F165" s="48"/>
      <c r="G165" s="48"/>
      <c r="H165" s="48"/>
      <c r="I165" s="48"/>
      <c r="J165" s="48">
        <v>20</v>
      </c>
      <c r="K165" s="48"/>
      <c r="L165" s="49"/>
      <c r="M165" s="36"/>
      <c r="N165" s="50">
        <f t="shared" si="9"/>
        <v>20</v>
      </c>
      <c r="O165" s="51">
        <f t="shared" si="8"/>
        <v>20</v>
      </c>
      <c r="R165" s="23"/>
      <c r="S165" s="81"/>
    </row>
    <row r="166" spans="1:19" s="33" customFormat="1" ht="18" thickBot="1">
      <c r="A166" s="61"/>
      <c r="B166" s="57" t="s">
        <v>109</v>
      </c>
      <c r="C166" s="47">
        <f t="shared" si="7"/>
        <v>1</v>
      </c>
      <c r="D166" s="58"/>
      <c r="E166" s="65"/>
      <c r="F166" s="58"/>
      <c r="G166" s="58"/>
      <c r="H166" s="58"/>
      <c r="I166" s="58"/>
      <c r="J166" s="58">
        <v>20</v>
      </c>
      <c r="K166" s="58"/>
      <c r="L166" s="59"/>
      <c r="M166" s="36"/>
      <c r="N166" s="50">
        <f t="shared" si="9"/>
        <v>20</v>
      </c>
      <c r="O166" s="51">
        <f t="shared" si="8"/>
        <v>20</v>
      </c>
      <c r="R166" s="23"/>
      <c r="S166" s="81"/>
    </row>
    <row r="167" spans="1:19" s="33" customFormat="1" ht="18" thickBot="1">
      <c r="A167" s="36"/>
      <c r="B167" s="57" t="s">
        <v>92</v>
      </c>
      <c r="C167" s="47">
        <f t="shared" si="7"/>
        <v>1</v>
      </c>
      <c r="D167" s="63"/>
      <c r="E167" s="65"/>
      <c r="F167" s="63"/>
      <c r="G167" s="63"/>
      <c r="H167" s="63"/>
      <c r="I167" s="63"/>
      <c r="J167" s="63">
        <v>20</v>
      </c>
      <c r="K167" s="63"/>
      <c r="L167" s="49"/>
      <c r="M167" s="36"/>
      <c r="N167" s="50">
        <f t="shared" si="9"/>
        <v>20</v>
      </c>
      <c r="O167" s="51">
        <f t="shared" si="8"/>
        <v>20</v>
      </c>
      <c r="R167" s="23"/>
      <c r="S167" s="81"/>
    </row>
    <row r="168" spans="1:19" s="33" customFormat="1" ht="18" thickBot="1">
      <c r="A168" s="36"/>
      <c r="B168" s="57" t="s">
        <v>322</v>
      </c>
      <c r="C168" s="47">
        <f t="shared" si="7"/>
        <v>1</v>
      </c>
      <c r="D168" s="70"/>
      <c r="E168" s="65"/>
      <c r="F168" s="70"/>
      <c r="G168" s="70"/>
      <c r="H168" s="70"/>
      <c r="I168" s="70"/>
      <c r="J168" s="70">
        <v>20</v>
      </c>
      <c r="K168" s="70"/>
      <c r="L168" s="49"/>
      <c r="M168" s="36"/>
      <c r="N168" s="50">
        <f t="shared" si="9"/>
        <v>20</v>
      </c>
      <c r="O168" s="51">
        <f t="shared" si="8"/>
        <v>20</v>
      </c>
      <c r="R168" s="23"/>
      <c r="S168" s="81"/>
    </row>
    <row r="169" spans="1:19" s="33" customFormat="1" ht="18" thickBot="1">
      <c r="A169" s="36"/>
      <c r="B169" s="57" t="s">
        <v>323</v>
      </c>
      <c r="C169" s="47">
        <f t="shared" si="7"/>
        <v>1</v>
      </c>
      <c r="D169" s="58"/>
      <c r="E169" s="17"/>
      <c r="F169" s="58"/>
      <c r="G169" s="58"/>
      <c r="H169" s="58"/>
      <c r="I169" s="58"/>
      <c r="J169" s="58">
        <v>20</v>
      </c>
      <c r="K169" s="58"/>
      <c r="L169" s="49"/>
      <c r="M169" s="36"/>
      <c r="N169" s="50">
        <f t="shared" si="9"/>
        <v>20</v>
      </c>
      <c r="O169" s="51">
        <f t="shared" si="8"/>
        <v>20</v>
      </c>
      <c r="R169" s="23"/>
      <c r="S169" s="81"/>
    </row>
    <row r="170" spans="1:19" s="33" customFormat="1" ht="18" thickBot="1">
      <c r="A170" s="36"/>
      <c r="B170" s="57" t="s">
        <v>324</v>
      </c>
      <c r="C170" s="47">
        <f t="shared" si="7"/>
        <v>1</v>
      </c>
      <c r="D170" s="63"/>
      <c r="E170" s="65"/>
      <c r="F170" s="63"/>
      <c r="G170" s="63"/>
      <c r="H170" s="63"/>
      <c r="I170" s="63"/>
      <c r="J170" s="63">
        <v>20</v>
      </c>
      <c r="K170" s="63"/>
      <c r="L170" s="49"/>
      <c r="M170" s="36"/>
      <c r="N170" s="50">
        <f t="shared" si="9"/>
        <v>20</v>
      </c>
      <c r="O170" s="51">
        <f t="shared" si="8"/>
        <v>20</v>
      </c>
      <c r="R170" s="23"/>
      <c r="S170" s="81"/>
    </row>
    <row r="171" spans="1:19" s="33" customFormat="1" ht="18" thickBot="1">
      <c r="A171" s="36"/>
      <c r="B171" s="57" t="s">
        <v>205</v>
      </c>
      <c r="C171" s="47">
        <f t="shared" si="7"/>
        <v>1</v>
      </c>
      <c r="D171" s="76"/>
      <c r="E171" s="77"/>
      <c r="F171" s="76"/>
      <c r="G171" s="76"/>
      <c r="H171" s="76"/>
      <c r="I171" s="76"/>
      <c r="J171" s="76">
        <v>20</v>
      </c>
      <c r="K171" s="76"/>
      <c r="L171" s="49"/>
      <c r="M171" s="36"/>
      <c r="N171" s="50">
        <f t="shared" si="9"/>
        <v>20</v>
      </c>
      <c r="O171" s="51">
        <f t="shared" si="8"/>
        <v>20</v>
      </c>
      <c r="R171" s="23"/>
      <c r="S171" s="81"/>
    </row>
    <row r="172" spans="1:19" s="33" customFormat="1" ht="18" thickBot="1">
      <c r="A172" s="36"/>
      <c r="B172" s="57" t="s">
        <v>108</v>
      </c>
      <c r="C172" s="47">
        <f t="shared" si="7"/>
        <v>1</v>
      </c>
      <c r="D172" s="70"/>
      <c r="E172" s="65"/>
      <c r="F172" s="70"/>
      <c r="G172" s="70"/>
      <c r="H172" s="70"/>
      <c r="I172" s="70"/>
      <c r="J172" s="70">
        <v>20</v>
      </c>
      <c r="K172" s="70"/>
      <c r="L172" s="49"/>
      <c r="M172" s="36"/>
      <c r="N172" s="50">
        <f t="shared" si="9"/>
        <v>20</v>
      </c>
      <c r="O172" s="51">
        <f t="shared" si="8"/>
        <v>20</v>
      </c>
      <c r="R172" s="23"/>
      <c r="S172" s="81"/>
    </row>
    <row r="173" spans="1:19" s="33" customFormat="1" ht="18" thickBot="1">
      <c r="A173" s="36"/>
      <c r="B173" s="57" t="s">
        <v>325</v>
      </c>
      <c r="C173" s="47">
        <f t="shared" si="7"/>
        <v>1</v>
      </c>
      <c r="D173" s="58"/>
      <c r="E173" s="17"/>
      <c r="F173" s="58"/>
      <c r="G173" s="58"/>
      <c r="H173" s="58"/>
      <c r="I173" s="58"/>
      <c r="J173" s="58">
        <v>20</v>
      </c>
      <c r="K173" s="58"/>
      <c r="L173" s="49"/>
      <c r="M173" s="36"/>
      <c r="N173" s="50">
        <f t="shared" si="9"/>
        <v>20</v>
      </c>
      <c r="O173" s="51">
        <f t="shared" si="8"/>
        <v>20</v>
      </c>
      <c r="R173" s="23"/>
      <c r="S173" s="81"/>
    </row>
    <row r="174" spans="1:19" s="33" customFormat="1" ht="18" thickBot="1">
      <c r="A174" s="36"/>
      <c r="B174" s="57" t="s">
        <v>326</v>
      </c>
      <c r="C174" s="47">
        <f t="shared" si="7"/>
        <v>1</v>
      </c>
      <c r="D174" s="76"/>
      <c r="E174" s="77"/>
      <c r="F174" s="76"/>
      <c r="G174" s="76"/>
      <c r="H174" s="76"/>
      <c r="I174" s="76"/>
      <c r="J174" s="76">
        <v>20</v>
      </c>
      <c r="K174" s="76"/>
      <c r="L174" s="49"/>
      <c r="M174" s="36"/>
      <c r="N174" s="50">
        <f t="shared" si="9"/>
        <v>20</v>
      </c>
      <c r="O174" s="51">
        <f t="shared" si="8"/>
        <v>20</v>
      </c>
      <c r="P174" s="52"/>
      <c r="R174" s="23"/>
      <c r="S174" s="81"/>
    </row>
    <row r="175" spans="1:19" s="33" customFormat="1" ht="18" thickBot="1">
      <c r="A175" s="36"/>
      <c r="B175" s="57" t="s">
        <v>118</v>
      </c>
      <c r="C175" s="47">
        <f t="shared" si="7"/>
        <v>1</v>
      </c>
      <c r="D175" s="70"/>
      <c r="E175" s="65"/>
      <c r="F175" s="70"/>
      <c r="G175" s="70"/>
      <c r="H175" s="70"/>
      <c r="I175" s="70"/>
      <c r="J175" s="70">
        <v>20</v>
      </c>
      <c r="K175" s="70"/>
      <c r="L175" s="49"/>
      <c r="M175" s="36"/>
      <c r="N175" s="50">
        <f t="shared" si="9"/>
        <v>20</v>
      </c>
      <c r="O175" s="51">
        <f t="shared" si="8"/>
        <v>20</v>
      </c>
      <c r="P175" s="52"/>
      <c r="R175" s="23"/>
      <c r="S175" s="81"/>
    </row>
    <row r="176" spans="1:19" s="33" customFormat="1" ht="18" thickBot="1">
      <c r="A176" s="36"/>
      <c r="B176" s="57" t="s">
        <v>327</v>
      </c>
      <c r="C176" s="47">
        <f t="shared" si="7"/>
        <v>1</v>
      </c>
      <c r="D176" s="58"/>
      <c r="E176" s="17"/>
      <c r="F176" s="58"/>
      <c r="G176" s="58"/>
      <c r="H176" s="58"/>
      <c r="I176" s="58"/>
      <c r="J176" s="58">
        <v>20</v>
      </c>
      <c r="K176" s="58"/>
      <c r="L176" s="49"/>
      <c r="M176" s="36"/>
      <c r="N176" s="50">
        <f t="shared" si="9"/>
        <v>20</v>
      </c>
      <c r="O176" s="51">
        <f t="shared" si="8"/>
        <v>20</v>
      </c>
      <c r="P176" s="52"/>
      <c r="R176" s="23"/>
      <c r="S176" s="81"/>
    </row>
    <row r="177" spans="1:28" s="33" customFormat="1" ht="18" thickBot="1">
      <c r="A177" s="36"/>
      <c r="B177" s="57" t="s">
        <v>328</v>
      </c>
      <c r="C177" s="47">
        <f t="shared" si="7"/>
        <v>1</v>
      </c>
      <c r="D177" s="63"/>
      <c r="E177" s="65"/>
      <c r="F177" s="63"/>
      <c r="G177" s="63"/>
      <c r="H177" s="63"/>
      <c r="I177" s="63"/>
      <c r="J177" s="63">
        <v>20</v>
      </c>
      <c r="K177" s="63"/>
      <c r="L177" s="49"/>
      <c r="M177" s="36"/>
      <c r="N177" s="50">
        <f t="shared" si="9"/>
        <v>20</v>
      </c>
      <c r="O177" s="51">
        <f t="shared" si="8"/>
        <v>20</v>
      </c>
      <c r="P177" s="52"/>
      <c r="R177" s="23"/>
      <c r="S177" s="81"/>
    </row>
    <row r="178" spans="1:28" s="33" customFormat="1" ht="18" thickBot="1">
      <c r="A178" s="36"/>
      <c r="B178" s="57" t="s">
        <v>85</v>
      </c>
      <c r="C178" s="47">
        <f t="shared" si="7"/>
        <v>1</v>
      </c>
      <c r="D178" s="76"/>
      <c r="E178" s="77"/>
      <c r="F178" s="76"/>
      <c r="G178" s="76"/>
      <c r="H178" s="76"/>
      <c r="I178" s="76"/>
      <c r="J178" s="76">
        <v>20</v>
      </c>
      <c r="K178" s="76"/>
      <c r="L178" s="49"/>
      <c r="M178" s="36"/>
      <c r="N178" s="50">
        <f t="shared" si="9"/>
        <v>20</v>
      </c>
      <c r="O178" s="51">
        <f t="shared" si="8"/>
        <v>20</v>
      </c>
      <c r="R178" s="23"/>
      <c r="S178" s="81"/>
    </row>
    <row r="179" spans="1:28" s="33" customFormat="1" ht="18" thickBot="1">
      <c r="A179" s="36"/>
      <c r="B179" s="57" t="s">
        <v>329</v>
      </c>
      <c r="C179" s="47">
        <f t="shared" si="7"/>
        <v>1</v>
      </c>
      <c r="D179" s="70"/>
      <c r="E179" s="65"/>
      <c r="F179" s="70"/>
      <c r="G179" s="70"/>
      <c r="H179" s="70"/>
      <c r="I179" s="70"/>
      <c r="J179" s="70">
        <v>20</v>
      </c>
      <c r="K179" s="70"/>
      <c r="L179" s="49"/>
      <c r="M179" s="36"/>
      <c r="N179" s="50">
        <f t="shared" si="9"/>
        <v>20</v>
      </c>
      <c r="O179" s="51">
        <f t="shared" si="8"/>
        <v>20</v>
      </c>
      <c r="R179" s="23"/>
      <c r="S179" s="81"/>
    </row>
    <row r="180" spans="1:28" s="33" customFormat="1" ht="18" thickBot="1">
      <c r="A180" s="36"/>
      <c r="B180" s="57" t="s">
        <v>330</v>
      </c>
      <c r="C180" s="47">
        <f t="shared" si="7"/>
        <v>1</v>
      </c>
      <c r="D180" s="58"/>
      <c r="E180" s="17"/>
      <c r="F180" s="58"/>
      <c r="G180" s="58"/>
      <c r="H180" s="58"/>
      <c r="I180" s="58"/>
      <c r="J180" s="58">
        <v>20</v>
      </c>
      <c r="K180" s="58"/>
      <c r="L180" s="49"/>
      <c r="M180" s="36"/>
      <c r="N180" s="50">
        <f t="shared" si="9"/>
        <v>20</v>
      </c>
      <c r="O180" s="51">
        <f t="shared" si="8"/>
        <v>20</v>
      </c>
      <c r="R180" s="23"/>
      <c r="S180" s="81"/>
    </row>
    <row r="181" spans="1:28" s="33" customFormat="1" ht="17">
      <c r="A181" s="36"/>
      <c r="B181" s="13"/>
      <c r="C181" s="67"/>
      <c r="D181" s="36"/>
      <c r="E181" s="79"/>
      <c r="F181" s="36"/>
      <c r="G181" s="36"/>
      <c r="H181" s="36"/>
      <c r="I181" s="36"/>
      <c r="J181" s="36"/>
      <c r="K181" s="36"/>
      <c r="L181" s="36"/>
      <c r="M181" s="36"/>
      <c r="N181" s="52"/>
      <c r="O181" s="68"/>
      <c r="R181" s="23"/>
      <c r="S181" s="81"/>
    </row>
    <row r="182" spans="1:28" s="33" customFormat="1" ht="17">
      <c r="A182" s="36"/>
      <c r="B182" s="13"/>
      <c r="C182" s="67"/>
      <c r="D182" s="36"/>
      <c r="E182" s="79"/>
      <c r="F182" s="36"/>
      <c r="G182" s="36"/>
      <c r="H182" s="36"/>
      <c r="I182" s="36"/>
      <c r="J182" s="36"/>
      <c r="K182" s="36"/>
      <c r="L182" s="36"/>
      <c r="M182" s="36"/>
      <c r="N182" s="52"/>
      <c r="O182" s="68"/>
      <c r="R182" s="23"/>
      <c r="S182" s="81"/>
    </row>
    <row r="183" spans="1:28" s="33" customFormat="1" ht="17">
      <c r="A183" s="36"/>
      <c r="B183" s="13"/>
      <c r="C183" s="67"/>
      <c r="D183" s="89"/>
      <c r="E183" s="79"/>
      <c r="F183" s="89"/>
      <c r="G183" s="89"/>
      <c r="H183" s="89"/>
      <c r="I183" s="89"/>
      <c r="J183" s="89"/>
      <c r="K183" s="89"/>
      <c r="L183" s="36"/>
      <c r="M183" s="36"/>
      <c r="N183" s="52"/>
      <c r="O183" s="68"/>
      <c r="R183" s="23"/>
      <c r="S183" s="81"/>
    </row>
    <row r="184" spans="1:28" s="33" customFormat="1" ht="17">
      <c r="A184" s="36"/>
      <c r="B184" s="13"/>
      <c r="C184" s="67"/>
      <c r="D184" s="36"/>
      <c r="E184" s="79"/>
      <c r="F184" s="36"/>
      <c r="G184" s="36"/>
      <c r="H184" s="36"/>
      <c r="I184" s="36"/>
      <c r="J184" s="36"/>
      <c r="K184" s="36"/>
      <c r="L184" s="36"/>
      <c r="M184" s="36"/>
      <c r="N184" s="52"/>
      <c r="O184" s="68"/>
      <c r="R184" s="23"/>
      <c r="S184" s="81"/>
    </row>
    <row r="185" spans="1:28" s="33" customFormat="1" ht="17">
      <c r="A185" s="36"/>
      <c r="B185" s="67"/>
      <c r="C185" s="67"/>
      <c r="D185" s="36"/>
      <c r="E185" s="79"/>
      <c r="F185" s="36"/>
      <c r="G185" s="36"/>
      <c r="H185" s="36"/>
      <c r="I185" s="36"/>
      <c r="J185" s="36"/>
      <c r="K185" s="36"/>
      <c r="L185" s="36"/>
      <c r="M185" s="36"/>
      <c r="N185" s="52"/>
      <c r="O185" s="68"/>
      <c r="R185" s="23"/>
      <c r="S185" s="81"/>
    </row>
    <row r="186" spans="1:28" s="33" customFormat="1" ht="17">
      <c r="A186" s="67"/>
      <c r="B186" s="13"/>
      <c r="C186" s="67"/>
      <c r="D186" s="36"/>
      <c r="E186" s="79"/>
      <c r="F186" s="36"/>
      <c r="G186" s="36"/>
      <c r="H186" s="36"/>
      <c r="I186" s="36"/>
      <c r="J186" s="36"/>
      <c r="K186" s="36"/>
      <c r="L186" s="36"/>
      <c r="M186" s="36"/>
      <c r="N186" s="52"/>
      <c r="O186" s="68"/>
      <c r="R186" s="23"/>
      <c r="S186" s="81"/>
    </row>
    <row r="187" spans="1:28" s="33" customFormat="1" ht="17">
      <c r="A187" s="67"/>
      <c r="B187" s="13"/>
      <c r="C187" s="67"/>
      <c r="D187" s="36"/>
      <c r="E187" s="79"/>
      <c r="F187" s="36"/>
      <c r="G187" s="36"/>
      <c r="H187" s="36"/>
      <c r="I187" s="36"/>
      <c r="J187" s="36"/>
      <c r="K187" s="36"/>
      <c r="L187" s="36"/>
      <c r="M187" s="36"/>
      <c r="N187" s="52"/>
      <c r="O187" s="68"/>
      <c r="R187" s="23"/>
      <c r="S187" s="81"/>
    </row>
    <row r="188" spans="1:28" s="33" customFormat="1" ht="17">
      <c r="A188" s="36"/>
      <c r="B188" s="90"/>
      <c r="C188" s="67"/>
      <c r="D188" s="89"/>
      <c r="E188" s="89"/>
      <c r="F188" s="89"/>
      <c r="G188" s="89"/>
      <c r="H188" s="89"/>
      <c r="I188" s="89"/>
      <c r="J188" s="89"/>
      <c r="K188" s="89"/>
      <c r="L188" s="67"/>
      <c r="M188" s="67"/>
      <c r="N188" s="52"/>
      <c r="O188" s="68"/>
      <c r="R188" s="23"/>
      <c r="S188" s="81"/>
    </row>
    <row r="189" spans="1:28" s="33" customFormat="1" ht="23">
      <c r="A189" s="36"/>
      <c r="B189" s="78"/>
      <c r="C189" s="67"/>
      <c r="D189" s="89"/>
      <c r="E189" s="89"/>
      <c r="F189" s="89"/>
      <c r="G189" s="89"/>
      <c r="H189" s="89"/>
      <c r="I189" s="89"/>
      <c r="J189" s="89"/>
      <c r="K189" s="89"/>
      <c r="L189" s="67"/>
      <c r="M189" s="67"/>
      <c r="N189" s="52"/>
      <c r="O189" s="68"/>
      <c r="P189" s="52"/>
      <c r="R189" s="23"/>
      <c r="S189" s="81"/>
      <c r="Y189" s="75"/>
      <c r="Z189" s="75"/>
      <c r="AA189" s="75"/>
      <c r="AB189" s="56"/>
    </row>
    <row r="190" spans="1:28" s="33" customFormat="1" ht="17">
      <c r="A190" s="36"/>
      <c r="B190" s="13"/>
      <c r="C190" s="67"/>
      <c r="D190" s="36"/>
      <c r="E190" s="79"/>
      <c r="F190" s="36"/>
      <c r="G190" s="36"/>
      <c r="H190" s="36"/>
      <c r="I190" s="36"/>
      <c r="J190" s="36"/>
      <c r="K190" s="36"/>
      <c r="L190" s="36"/>
      <c r="M190" s="36"/>
      <c r="N190" s="52"/>
      <c r="O190" s="68"/>
      <c r="Q190" s="23"/>
      <c r="R190" s="23"/>
      <c r="S190" s="40"/>
      <c r="T190" s="23"/>
    </row>
    <row r="191" spans="1:28" s="33" customFormat="1" ht="17">
      <c r="A191" s="36"/>
      <c r="B191" s="78"/>
      <c r="C191" s="67"/>
      <c r="D191" s="89"/>
      <c r="E191" s="89"/>
      <c r="F191" s="89"/>
      <c r="G191" s="89"/>
      <c r="H191" s="89"/>
      <c r="I191" s="89"/>
      <c r="J191" s="89"/>
      <c r="K191" s="89"/>
      <c r="L191" s="67"/>
      <c r="M191" s="67"/>
      <c r="N191" s="52"/>
      <c r="O191" s="68"/>
      <c r="R191" s="23"/>
      <c r="S191" s="81"/>
    </row>
    <row r="192" spans="1:28" s="33" customFormat="1" ht="17">
      <c r="A192" s="36"/>
      <c r="B192" s="13"/>
      <c r="C192" s="67"/>
      <c r="D192" s="36"/>
      <c r="E192" s="79"/>
      <c r="F192" s="36"/>
      <c r="G192" s="36"/>
      <c r="H192" s="36"/>
      <c r="I192" s="36"/>
      <c r="J192" s="36"/>
      <c r="K192" s="36"/>
      <c r="L192" s="36"/>
      <c r="M192" s="36"/>
      <c r="N192" s="52"/>
      <c r="O192" s="68"/>
      <c r="R192" s="23"/>
      <c r="S192" s="81"/>
    </row>
    <row r="193" spans="1:28" s="33" customFormat="1" ht="18.75" customHeight="1">
      <c r="A193" s="36"/>
      <c r="B193" s="13"/>
      <c r="C193" s="67"/>
      <c r="D193" s="36"/>
      <c r="E193" s="79"/>
      <c r="F193" s="36"/>
      <c r="G193" s="36"/>
      <c r="H193" s="36"/>
      <c r="I193" s="36"/>
      <c r="J193" s="36"/>
      <c r="K193" s="36"/>
      <c r="L193" s="36"/>
      <c r="M193" s="36"/>
      <c r="N193" s="52"/>
      <c r="O193" s="68"/>
      <c r="R193" s="23"/>
      <c r="S193" s="81"/>
    </row>
    <row r="194" spans="1:28" s="33" customFormat="1" ht="18.75" customHeight="1">
      <c r="A194" s="67"/>
      <c r="B194" s="13"/>
      <c r="C194" s="67"/>
      <c r="D194" s="36"/>
      <c r="E194" s="79"/>
      <c r="F194" s="36"/>
      <c r="G194" s="36"/>
      <c r="H194" s="36"/>
      <c r="I194" s="36"/>
      <c r="J194" s="36"/>
      <c r="K194" s="36"/>
      <c r="L194" s="36"/>
      <c r="M194" s="36"/>
      <c r="N194" s="52"/>
      <c r="O194" s="68"/>
      <c r="R194" s="23"/>
      <c r="S194" s="81"/>
    </row>
    <row r="195" spans="1:28" s="33" customFormat="1" ht="18.75" customHeight="1">
      <c r="A195" s="36"/>
      <c r="B195" s="78"/>
      <c r="C195" s="67"/>
      <c r="D195" s="89"/>
      <c r="E195" s="89"/>
      <c r="F195" s="89"/>
      <c r="G195" s="89"/>
      <c r="H195" s="89"/>
      <c r="I195" s="89"/>
      <c r="J195" s="89"/>
      <c r="K195" s="89"/>
      <c r="L195" s="67"/>
      <c r="M195" s="67"/>
      <c r="N195" s="52"/>
      <c r="O195" s="68"/>
      <c r="R195" s="23"/>
      <c r="S195" s="81"/>
    </row>
    <row r="196" spans="1:28" s="33" customFormat="1" ht="18.75" customHeight="1">
      <c r="A196" s="36"/>
      <c r="B196" s="78"/>
      <c r="C196" s="67"/>
      <c r="D196" s="89"/>
      <c r="E196" s="89"/>
      <c r="F196" s="89"/>
      <c r="G196" s="89"/>
      <c r="H196" s="89"/>
      <c r="I196" s="89"/>
      <c r="J196" s="89"/>
      <c r="K196" s="89"/>
      <c r="L196" s="67"/>
      <c r="M196" s="67"/>
      <c r="N196" s="52"/>
      <c r="O196" s="68"/>
      <c r="R196" s="23"/>
      <c r="S196" s="81"/>
    </row>
    <row r="197" spans="1:28" s="33" customFormat="1" ht="18.75" customHeight="1">
      <c r="A197" s="67"/>
      <c r="B197" s="67"/>
      <c r="C197" s="67"/>
      <c r="D197" s="89"/>
      <c r="E197" s="88"/>
      <c r="F197" s="89"/>
      <c r="G197" s="89"/>
      <c r="H197" s="89"/>
      <c r="I197" s="89"/>
      <c r="J197" s="89"/>
      <c r="K197" s="89"/>
      <c r="L197" s="36"/>
      <c r="M197" s="36"/>
      <c r="N197" s="52"/>
      <c r="O197" s="68"/>
      <c r="P197" s="52"/>
      <c r="R197" s="23"/>
      <c r="S197" s="81"/>
      <c r="Y197" s="75"/>
      <c r="Z197" s="75"/>
      <c r="AA197" s="75"/>
      <c r="AB197" s="56"/>
    </row>
    <row r="198" spans="1:28" s="33" customFormat="1" ht="18.75" customHeight="1">
      <c r="A198" s="67"/>
      <c r="B198" s="13"/>
      <c r="C198" s="67"/>
      <c r="D198" s="88"/>
      <c r="E198" s="79"/>
      <c r="F198" s="88"/>
      <c r="G198" s="88"/>
      <c r="H198" s="88"/>
      <c r="I198" s="88"/>
      <c r="J198" s="88"/>
      <c r="K198" s="88"/>
      <c r="L198" s="36"/>
      <c r="M198" s="36"/>
      <c r="N198" s="52"/>
      <c r="O198" s="68"/>
      <c r="P198" s="52"/>
      <c r="R198" s="23"/>
      <c r="S198" s="81"/>
      <c r="Y198" s="75"/>
      <c r="Z198" s="75"/>
      <c r="AA198" s="75"/>
      <c r="AB198" s="56"/>
    </row>
    <row r="199" spans="1:28" s="33" customFormat="1" ht="18.75" customHeight="1">
      <c r="A199" s="36"/>
      <c r="B199" s="13"/>
      <c r="C199" s="67"/>
      <c r="D199" s="36"/>
      <c r="E199" s="79"/>
      <c r="F199" s="36"/>
      <c r="G199" s="36"/>
      <c r="H199" s="36"/>
      <c r="I199" s="36"/>
      <c r="J199" s="36"/>
      <c r="K199" s="36"/>
      <c r="L199" s="36"/>
      <c r="M199" s="36"/>
      <c r="N199" s="52"/>
      <c r="O199" s="68"/>
      <c r="P199" s="52"/>
      <c r="R199" s="23"/>
      <c r="S199" s="81"/>
      <c r="Y199" s="75"/>
      <c r="Z199" s="75"/>
      <c r="AA199" s="75"/>
      <c r="AB199" s="56"/>
    </row>
    <row r="200" spans="1:28" s="33" customFormat="1" ht="18.75" customHeight="1">
      <c r="A200" s="36"/>
      <c r="B200" s="13"/>
      <c r="C200" s="67"/>
      <c r="D200" s="89"/>
      <c r="E200" s="79"/>
      <c r="F200" s="89"/>
      <c r="G200" s="89"/>
      <c r="H200" s="89"/>
      <c r="I200" s="89"/>
      <c r="J200" s="89"/>
      <c r="K200" s="89"/>
      <c r="L200" s="36"/>
      <c r="M200" s="36"/>
      <c r="N200" s="52"/>
      <c r="O200" s="68"/>
      <c r="P200" s="52"/>
      <c r="R200" s="23"/>
      <c r="S200" s="81"/>
      <c r="Y200" s="75"/>
      <c r="Z200" s="75"/>
      <c r="AA200" s="75"/>
      <c r="AB200" s="56"/>
    </row>
    <row r="201" spans="1:28" s="33" customFormat="1" ht="18.75" customHeight="1">
      <c r="A201" s="36"/>
      <c r="B201" s="13"/>
      <c r="C201" s="67"/>
      <c r="D201" s="89"/>
      <c r="E201" s="79"/>
      <c r="F201" s="89"/>
      <c r="G201" s="89"/>
      <c r="H201" s="89"/>
      <c r="I201" s="89"/>
      <c r="J201" s="89"/>
      <c r="K201" s="89"/>
      <c r="L201" s="36"/>
      <c r="M201" s="36"/>
      <c r="N201" s="52"/>
      <c r="O201" s="68"/>
      <c r="P201" s="52"/>
      <c r="R201" s="23"/>
      <c r="S201" s="81"/>
      <c r="Y201" s="75"/>
      <c r="Z201" s="75"/>
      <c r="AA201" s="75"/>
      <c r="AB201" s="56"/>
    </row>
    <row r="202" spans="1:28" s="33" customFormat="1" ht="18.75" customHeight="1">
      <c r="A202" s="36"/>
      <c r="B202" s="13"/>
      <c r="C202" s="67"/>
      <c r="D202" s="89"/>
      <c r="E202" s="79"/>
      <c r="F202" s="89"/>
      <c r="G202" s="89"/>
      <c r="H202" s="89"/>
      <c r="I202" s="89"/>
      <c r="J202" s="89"/>
      <c r="K202" s="89"/>
      <c r="L202" s="36"/>
      <c r="M202" s="36"/>
      <c r="N202" s="52"/>
      <c r="O202" s="68"/>
      <c r="P202" s="52"/>
      <c r="R202" s="23"/>
      <c r="S202" s="81"/>
    </row>
    <row r="203" spans="1:28" s="33" customFormat="1" ht="18.75" customHeight="1">
      <c r="A203" s="36"/>
      <c r="B203" s="13"/>
      <c r="C203" s="67"/>
      <c r="D203" s="36"/>
      <c r="E203" s="79"/>
      <c r="F203" s="36"/>
      <c r="G203" s="36"/>
      <c r="H203" s="36"/>
      <c r="I203" s="36"/>
      <c r="J203" s="36"/>
      <c r="K203" s="36"/>
      <c r="L203" s="36"/>
      <c r="M203" s="36"/>
      <c r="N203" s="52"/>
      <c r="O203" s="68"/>
      <c r="P203" s="52"/>
      <c r="R203" s="23"/>
      <c r="S203" s="81"/>
    </row>
    <row r="204" spans="1:28" s="33" customFormat="1" ht="18.75" customHeight="1">
      <c r="A204" s="36"/>
      <c r="B204" s="67"/>
      <c r="C204" s="67"/>
      <c r="D204" s="36"/>
      <c r="E204" s="79"/>
      <c r="F204" s="36"/>
      <c r="G204" s="36"/>
      <c r="H204" s="36"/>
      <c r="I204" s="36"/>
      <c r="J204" s="36"/>
      <c r="K204" s="36"/>
      <c r="L204" s="36"/>
      <c r="M204" s="36"/>
      <c r="N204" s="52"/>
      <c r="O204" s="68"/>
      <c r="P204" s="52"/>
      <c r="R204" s="23"/>
      <c r="S204" s="81"/>
    </row>
    <row r="205" spans="1:28" s="33" customFormat="1" ht="18.75" customHeight="1">
      <c r="A205" s="36"/>
      <c r="B205" s="13"/>
      <c r="C205" s="67"/>
      <c r="D205" s="89"/>
      <c r="E205" s="79"/>
      <c r="F205" s="89"/>
      <c r="G205" s="89"/>
      <c r="H205" s="89"/>
      <c r="I205" s="89"/>
      <c r="J205" s="89"/>
      <c r="K205" s="89"/>
      <c r="L205" s="36"/>
      <c r="M205" s="36"/>
      <c r="N205" s="52"/>
      <c r="O205" s="68"/>
      <c r="P205" s="52"/>
      <c r="R205" s="23"/>
      <c r="S205" s="81"/>
    </row>
    <row r="206" spans="1:28" s="33" customFormat="1" ht="18.75" customHeight="1">
      <c r="A206" s="36"/>
      <c r="B206" s="13"/>
      <c r="C206" s="67"/>
      <c r="D206" s="36"/>
      <c r="E206" s="79"/>
      <c r="F206" s="36"/>
      <c r="G206" s="36"/>
      <c r="H206" s="36"/>
      <c r="I206" s="36"/>
      <c r="J206" s="36"/>
      <c r="K206" s="36"/>
      <c r="L206" s="36"/>
      <c r="M206" s="36"/>
      <c r="N206" s="52"/>
      <c r="O206" s="68"/>
      <c r="P206" s="52"/>
      <c r="R206" s="23"/>
      <c r="S206" s="81"/>
    </row>
    <row r="207" spans="1:28" s="33" customFormat="1" ht="18.75" customHeight="1">
      <c r="A207" s="36"/>
      <c r="B207" s="13"/>
      <c r="C207" s="67"/>
      <c r="D207" s="88"/>
      <c r="E207" s="79"/>
      <c r="F207" s="88"/>
      <c r="G207" s="88"/>
      <c r="H207" s="88"/>
      <c r="I207" s="88"/>
      <c r="J207" s="88"/>
      <c r="K207" s="88"/>
      <c r="L207" s="36"/>
      <c r="M207" s="36"/>
      <c r="N207" s="52"/>
      <c r="O207" s="68"/>
      <c r="R207" s="23"/>
      <c r="S207" s="81"/>
    </row>
    <row r="208" spans="1:28" s="33" customFormat="1" ht="18.75" customHeight="1">
      <c r="A208" s="36"/>
      <c r="B208" s="13"/>
      <c r="C208" s="67"/>
      <c r="D208" s="36"/>
      <c r="E208" s="79"/>
      <c r="F208" s="36"/>
      <c r="G208" s="36"/>
      <c r="H208" s="36"/>
      <c r="I208" s="36"/>
      <c r="J208" s="36"/>
      <c r="K208" s="36"/>
      <c r="L208" s="36"/>
      <c r="M208" s="36"/>
      <c r="N208" s="52"/>
      <c r="O208" s="68"/>
      <c r="R208" s="23"/>
      <c r="S208" s="81"/>
    </row>
    <row r="209" spans="1:19" s="33" customFormat="1" ht="18.75" customHeight="1">
      <c r="A209" s="36"/>
      <c r="B209" s="13"/>
      <c r="C209" s="67"/>
      <c r="D209" s="89"/>
      <c r="E209" s="79"/>
      <c r="F209" s="89"/>
      <c r="G209" s="89"/>
      <c r="H209" s="89"/>
      <c r="I209" s="89"/>
      <c r="J209" s="89"/>
      <c r="K209" s="89"/>
      <c r="L209" s="36"/>
      <c r="M209" s="36"/>
      <c r="N209" s="52"/>
      <c r="O209" s="68"/>
      <c r="R209" s="23"/>
      <c r="S209" s="81"/>
    </row>
    <row r="210" spans="1:19" s="33" customFormat="1" ht="18.75" customHeight="1">
      <c r="A210" s="36"/>
      <c r="B210" s="13"/>
      <c r="C210" s="67"/>
      <c r="D210" s="52"/>
      <c r="E210" s="79"/>
      <c r="F210" s="52"/>
      <c r="G210" s="52"/>
      <c r="H210" s="52"/>
      <c r="I210" s="52"/>
      <c r="J210" s="52"/>
      <c r="K210" s="52"/>
      <c r="L210" s="52"/>
      <c r="M210" s="36"/>
      <c r="N210" s="52"/>
      <c r="O210" s="68"/>
      <c r="R210" s="23"/>
      <c r="S210" s="81"/>
    </row>
    <row r="211" spans="1:19" s="33" customFormat="1" ht="18.75" customHeight="1">
      <c r="A211" s="67"/>
      <c r="B211" s="67"/>
      <c r="C211" s="67"/>
      <c r="D211" s="36"/>
      <c r="E211" s="79"/>
      <c r="F211" s="36"/>
      <c r="G211" s="36"/>
      <c r="H211" s="36"/>
      <c r="I211" s="36"/>
      <c r="J211" s="36"/>
      <c r="K211" s="36"/>
      <c r="L211" s="36"/>
      <c r="M211" s="36"/>
      <c r="N211" s="52"/>
      <c r="O211" s="68"/>
      <c r="R211" s="23"/>
      <c r="S211" s="81"/>
    </row>
    <row r="212" spans="1:19" s="33" customFormat="1" ht="18.75" customHeight="1">
      <c r="A212" s="67"/>
      <c r="B212" s="13"/>
      <c r="C212" s="67"/>
      <c r="D212" s="36"/>
      <c r="E212" s="79"/>
      <c r="F212" s="36"/>
      <c r="G212" s="36"/>
      <c r="H212" s="36"/>
      <c r="I212" s="36"/>
      <c r="J212" s="36"/>
      <c r="K212" s="36"/>
      <c r="L212" s="36"/>
      <c r="M212" s="36"/>
      <c r="N212" s="52"/>
      <c r="O212" s="68"/>
      <c r="R212" s="23"/>
      <c r="S212" s="81"/>
    </row>
    <row r="213" spans="1:19" s="33" customFormat="1" ht="18.75" customHeight="1">
      <c r="A213" s="67"/>
      <c r="B213" s="67"/>
      <c r="C213" s="67"/>
      <c r="D213" s="36"/>
      <c r="E213" s="79"/>
      <c r="F213" s="36"/>
      <c r="G213" s="36"/>
      <c r="H213" s="36"/>
      <c r="I213" s="36"/>
      <c r="J213" s="36"/>
      <c r="K213" s="36"/>
      <c r="L213" s="36"/>
      <c r="M213" s="36"/>
      <c r="N213" s="52"/>
      <c r="O213" s="68"/>
      <c r="R213" s="23"/>
      <c r="S213" s="81"/>
    </row>
    <row r="214" spans="1:19" s="33" customFormat="1" ht="18.75" customHeight="1">
      <c r="A214" s="67"/>
      <c r="B214" s="13"/>
      <c r="C214" s="67"/>
      <c r="D214" s="36"/>
      <c r="E214" s="79"/>
      <c r="F214" s="36"/>
      <c r="G214" s="36"/>
      <c r="H214" s="36"/>
      <c r="I214" s="36"/>
      <c r="J214" s="36"/>
      <c r="K214" s="36"/>
      <c r="L214" s="36"/>
      <c r="M214" s="36"/>
      <c r="N214" s="52"/>
      <c r="O214" s="68"/>
      <c r="R214" s="23"/>
      <c r="S214" s="81"/>
    </row>
    <row r="215" spans="1:19" s="33" customFormat="1" ht="18.75" customHeight="1">
      <c r="A215" s="36"/>
      <c r="B215" s="67"/>
      <c r="C215" s="67"/>
      <c r="D215" s="88"/>
      <c r="E215" s="79"/>
      <c r="F215" s="88"/>
      <c r="G215" s="88"/>
      <c r="H215" s="88"/>
      <c r="I215" s="88"/>
      <c r="J215" s="88"/>
      <c r="K215" s="88"/>
      <c r="L215" s="36"/>
      <c r="M215" s="36"/>
      <c r="N215" s="52"/>
      <c r="O215" s="68"/>
      <c r="R215" s="23"/>
      <c r="S215" s="81"/>
    </row>
    <row r="216" spans="1:19" s="33" customFormat="1" ht="18.75" customHeight="1">
      <c r="A216" s="36"/>
      <c r="B216" s="13"/>
      <c r="C216" s="67"/>
      <c r="D216" s="89"/>
      <c r="E216" s="79"/>
      <c r="F216" s="89"/>
      <c r="G216" s="89"/>
      <c r="H216" s="89"/>
      <c r="I216" s="89"/>
      <c r="J216" s="89"/>
      <c r="K216" s="89"/>
      <c r="L216" s="36"/>
      <c r="M216" s="36"/>
      <c r="N216" s="52"/>
      <c r="O216" s="68"/>
      <c r="R216" s="23"/>
      <c r="S216" s="81"/>
    </row>
    <row r="217" spans="1:19" s="33" customFormat="1" ht="18.75" customHeight="1">
      <c r="A217" s="36"/>
      <c r="B217" s="13"/>
      <c r="C217" s="67"/>
      <c r="D217" s="88"/>
      <c r="E217" s="79"/>
      <c r="F217" s="88"/>
      <c r="G217" s="88"/>
      <c r="H217" s="88"/>
      <c r="I217" s="88"/>
      <c r="J217" s="88"/>
      <c r="K217" s="88"/>
      <c r="L217" s="36"/>
      <c r="M217" s="36"/>
      <c r="N217" s="52"/>
      <c r="O217" s="68"/>
      <c r="R217" s="23"/>
      <c r="S217" s="81"/>
    </row>
    <row r="218" spans="1:19" s="33" customFormat="1" ht="18.75" customHeight="1">
      <c r="A218" s="36"/>
      <c r="B218" s="13"/>
      <c r="C218" s="67"/>
      <c r="D218" s="91"/>
      <c r="E218" s="79"/>
      <c r="F218" s="91"/>
      <c r="G218" s="91"/>
      <c r="H218" s="91"/>
      <c r="I218" s="91"/>
      <c r="J218" s="91"/>
      <c r="K218" s="91"/>
      <c r="L218" s="36"/>
      <c r="M218" s="36"/>
      <c r="N218" s="52"/>
      <c r="O218" s="68"/>
      <c r="R218" s="23"/>
      <c r="S218" s="81"/>
    </row>
    <row r="219" spans="1:19" s="33" customFormat="1" ht="18.75" customHeight="1">
      <c r="A219" s="36"/>
      <c r="B219" s="67"/>
      <c r="C219" s="67"/>
      <c r="D219" s="36"/>
      <c r="E219" s="79"/>
      <c r="F219" s="36"/>
      <c r="G219" s="36"/>
      <c r="H219" s="36"/>
      <c r="I219" s="36"/>
      <c r="J219" s="36"/>
      <c r="K219" s="36"/>
      <c r="L219" s="36"/>
      <c r="M219" s="36"/>
      <c r="N219" s="52"/>
      <c r="O219" s="68"/>
      <c r="R219" s="23"/>
      <c r="S219" s="81"/>
    </row>
    <row r="220" spans="1:19" s="33" customFormat="1" ht="18.75" customHeight="1">
      <c r="A220" s="36"/>
      <c r="B220" s="13"/>
      <c r="C220" s="67"/>
      <c r="D220" s="91"/>
      <c r="E220" s="79"/>
      <c r="F220" s="91"/>
      <c r="G220" s="91"/>
      <c r="H220" s="91"/>
      <c r="I220" s="91"/>
      <c r="J220" s="91"/>
      <c r="K220" s="91"/>
      <c r="L220" s="36"/>
      <c r="M220" s="36"/>
      <c r="N220" s="52"/>
      <c r="O220" s="68"/>
      <c r="R220" s="23"/>
      <c r="S220" s="81"/>
    </row>
    <row r="221" spans="1:19" s="33" customFormat="1" ht="18.75" customHeight="1">
      <c r="A221" s="36"/>
      <c r="B221" s="13"/>
      <c r="C221" s="67"/>
      <c r="D221" s="91"/>
      <c r="E221" s="79"/>
      <c r="F221" s="91"/>
      <c r="G221" s="91"/>
      <c r="H221" s="91"/>
      <c r="I221" s="91"/>
      <c r="J221" s="91"/>
      <c r="K221" s="91"/>
      <c r="L221" s="36"/>
      <c r="M221" s="36"/>
      <c r="N221" s="52"/>
      <c r="O221" s="68"/>
      <c r="R221" s="23"/>
      <c r="S221" s="81"/>
    </row>
    <row r="222" spans="1:19" s="33" customFormat="1" ht="18.75" customHeight="1">
      <c r="A222" s="36"/>
      <c r="B222" s="13"/>
      <c r="C222" s="67"/>
      <c r="D222" s="36"/>
      <c r="E222" s="79"/>
      <c r="F222" s="36"/>
      <c r="G222" s="36"/>
      <c r="H222" s="36"/>
      <c r="I222" s="36"/>
      <c r="J222" s="36"/>
      <c r="K222" s="36"/>
      <c r="L222" s="36"/>
      <c r="M222" s="36"/>
      <c r="N222" s="52"/>
      <c r="O222" s="68"/>
      <c r="R222" s="23"/>
      <c r="S222" s="81"/>
    </row>
    <row r="223" spans="1:19" s="33" customFormat="1" ht="18.75" customHeight="1">
      <c r="A223" s="36"/>
      <c r="B223" s="13"/>
      <c r="C223" s="67"/>
      <c r="D223" s="91"/>
      <c r="E223" s="79"/>
      <c r="F223" s="91"/>
      <c r="G223" s="91"/>
      <c r="H223" s="91"/>
      <c r="I223" s="91"/>
      <c r="J223" s="91"/>
      <c r="K223" s="91"/>
      <c r="L223" s="36"/>
      <c r="M223" s="36"/>
      <c r="N223" s="52"/>
      <c r="O223" s="68"/>
      <c r="R223" s="23"/>
      <c r="S223" s="81"/>
    </row>
    <row r="224" spans="1:19" s="33" customFormat="1" ht="18.75" customHeight="1">
      <c r="A224" s="36"/>
      <c r="B224" s="13"/>
      <c r="C224" s="67"/>
      <c r="D224" s="36"/>
      <c r="E224" s="79"/>
      <c r="F224" s="36"/>
      <c r="G224" s="36"/>
      <c r="H224" s="36"/>
      <c r="I224" s="36"/>
      <c r="J224" s="36"/>
      <c r="K224" s="36"/>
      <c r="L224" s="36"/>
      <c r="M224" s="36"/>
      <c r="N224" s="52"/>
      <c r="O224" s="68"/>
      <c r="R224" s="23"/>
      <c r="S224" s="81"/>
    </row>
    <row r="225" spans="1:19" s="33" customFormat="1" ht="17">
      <c r="A225" s="36"/>
      <c r="B225" s="13"/>
      <c r="C225" s="67"/>
      <c r="D225" s="36"/>
      <c r="E225" s="79"/>
      <c r="F225" s="36"/>
      <c r="G225" s="36"/>
      <c r="H225" s="36"/>
      <c r="I225" s="36"/>
      <c r="J225" s="36"/>
      <c r="K225" s="36"/>
      <c r="L225" s="36"/>
      <c r="M225" s="36"/>
      <c r="N225" s="52"/>
      <c r="O225" s="68"/>
      <c r="R225" s="23"/>
      <c r="S225" s="81"/>
    </row>
    <row r="226" spans="1:19" s="33" customFormat="1" ht="17">
      <c r="A226" s="36"/>
      <c r="B226" s="13"/>
      <c r="C226" s="67"/>
      <c r="D226" s="36"/>
      <c r="E226" s="79"/>
      <c r="F226" s="36"/>
      <c r="G226" s="36"/>
      <c r="H226" s="36"/>
      <c r="I226" s="36"/>
      <c r="J226" s="36"/>
      <c r="K226" s="36"/>
      <c r="L226" s="36"/>
      <c r="M226" s="36"/>
      <c r="N226" s="52"/>
      <c r="O226" s="68"/>
      <c r="R226" s="23"/>
      <c r="S226" s="81"/>
    </row>
    <row r="227" spans="1:19" s="33" customFormat="1" ht="17">
      <c r="A227" s="36"/>
      <c r="B227" s="13"/>
      <c r="C227" s="67"/>
      <c r="D227" s="36"/>
      <c r="E227" s="13"/>
      <c r="F227" s="36"/>
      <c r="G227" s="36"/>
      <c r="H227" s="36"/>
      <c r="I227" s="36"/>
      <c r="J227" s="36"/>
      <c r="K227" s="36"/>
      <c r="L227" s="36"/>
      <c r="M227" s="36"/>
      <c r="N227" s="52"/>
      <c r="O227" s="68"/>
      <c r="R227" s="23"/>
      <c r="S227" s="81"/>
    </row>
    <row r="228" spans="1:19" s="33" customFormat="1" ht="17">
      <c r="A228" s="36"/>
      <c r="B228" s="78"/>
      <c r="C228" s="67"/>
      <c r="D228" s="89"/>
      <c r="E228" s="89"/>
      <c r="F228" s="89"/>
      <c r="G228" s="89"/>
      <c r="H228" s="89"/>
      <c r="I228" s="89"/>
      <c r="J228" s="89"/>
      <c r="K228" s="89"/>
      <c r="L228" s="67"/>
      <c r="M228" s="67"/>
      <c r="N228" s="52"/>
      <c r="O228" s="68"/>
      <c r="R228" s="23"/>
      <c r="S228" s="81"/>
    </row>
    <row r="229" spans="1:19" s="33" customFormat="1" ht="17">
      <c r="A229" s="36"/>
      <c r="B229" s="13"/>
      <c r="C229" s="67"/>
      <c r="D229" s="91"/>
      <c r="E229" s="79"/>
      <c r="F229" s="91"/>
      <c r="G229" s="91"/>
      <c r="H229" s="91"/>
      <c r="I229" s="91"/>
      <c r="J229" s="91"/>
      <c r="K229" s="91"/>
      <c r="L229" s="36"/>
      <c r="M229" s="36"/>
      <c r="N229" s="52"/>
      <c r="O229" s="68"/>
      <c r="R229" s="23"/>
      <c r="S229" s="81"/>
    </row>
    <row r="230" spans="1:19" s="33" customFormat="1" ht="17">
      <c r="A230" s="36"/>
      <c r="B230" s="13"/>
      <c r="C230" s="67"/>
      <c r="D230" s="88"/>
      <c r="E230" s="79"/>
      <c r="F230" s="88"/>
      <c r="G230" s="88"/>
      <c r="H230" s="88"/>
      <c r="I230" s="88"/>
      <c r="J230" s="88"/>
      <c r="K230" s="88"/>
      <c r="L230" s="36"/>
      <c r="M230" s="36"/>
      <c r="N230" s="52"/>
      <c r="O230" s="68"/>
      <c r="R230" s="23"/>
      <c r="S230" s="81"/>
    </row>
    <row r="231" spans="1:19" s="33" customFormat="1" ht="17">
      <c r="A231" s="36"/>
      <c r="B231" s="13"/>
      <c r="C231" s="67"/>
      <c r="D231" s="36"/>
      <c r="E231" s="79"/>
      <c r="F231" s="36"/>
      <c r="G231" s="36"/>
      <c r="H231" s="36"/>
      <c r="I231" s="36"/>
      <c r="J231" s="36"/>
      <c r="K231" s="36"/>
      <c r="L231" s="36"/>
      <c r="M231" s="36"/>
      <c r="N231" s="52"/>
      <c r="O231" s="68"/>
      <c r="R231" s="23"/>
      <c r="S231" s="40"/>
    </row>
    <row r="232" spans="1:19" s="33" customFormat="1" ht="17">
      <c r="A232" s="67"/>
      <c r="B232" s="13"/>
      <c r="C232" s="67"/>
      <c r="D232" s="36"/>
      <c r="E232" s="79"/>
      <c r="F232" s="36"/>
      <c r="G232" s="36"/>
      <c r="H232" s="36"/>
      <c r="I232" s="36"/>
      <c r="J232" s="36"/>
      <c r="K232" s="36"/>
      <c r="L232" s="36"/>
      <c r="M232" s="36"/>
      <c r="N232" s="52"/>
      <c r="O232" s="68"/>
      <c r="R232" s="23"/>
      <c r="S232" s="40"/>
    </row>
    <row r="233" spans="1:19" s="33" customFormat="1" ht="17">
      <c r="A233" s="36"/>
      <c r="B233" s="13"/>
      <c r="C233" s="67"/>
      <c r="D233" s="88"/>
      <c r="E233" s="79"/>
      <c r="F233" s="88"/>
      <c r="G233" s="88"/>
      <c r="H233" s="88"/>
      <c r="I233" s="88"/>
      <c r="J233" s="88"/>
      <c r="K233" s="88"/>
      <c r="L233" s="36"/>
      <c r="M233" s="36"/>
      <c r="N233" s="52"/>
      <c r="O233" s="68"/>
      <c r="R233" s="23"/>
      <c r="S233" s="40"/>
    </row>
    <row r="234" spans="1:19" s="33" customFormat="1" ht="17">
      <c r="A234" s="36"/>
      <c r="B234" s="13"/>
      <c r="C234" s="67"/>
      <c r="D234" s="36"/>
      <c r="E234" s="79"/>
      <c r="F234" s="36"/>
      <c r="G234" s="36"/>
      <c r="H234" s="36"/>
      <c r="I234" s="36"/>
      <c r="J234" s="36"/>
      <c r="K234" s="36"/>
      <c r="L234" s="36"/>
      <c r="M234" s="36"/>
      <c r="N234" s="52"/>
      <c r="O234" s="68"/>
      <c r="R234" s="23"/>
      <c r="S234" s="40"/>
    </row>
    <row r="235" spans="1:19" s="33" customFormat="1" ht="17">
      <c r="A235" s="36"/>
      <c r="B235" s="13"/>
      <c r="C235" s="67"/>
      <c r="D235" s="36"/>
      <c r="E235" s="79"/>
      <c r="F235" s="36"/>
      <c r="G235" s="36"/>
      <c r="H235" s="36"/>
      <c r="I235" s="36"/>
      <c r="J235" s="36"/>
      <c r="K235" s="36"/>
      <c r="L235" s="36"/>
      <c r="M235" s="36"/>
      <c r="N235" s="52"/>
      <c r="O235" s="68"/>
      <c r="R235" s="23"/>
      <c r="S235" s="40"/>
    </row>
    <row r="236" spans="1:19" s="33" customFormat="1" ht="17">
      <c r="A236" s="36"/>
      <c r="B236" s="13"/>
      <c r="C236" s="67"/>
      <c r="D236" s="36"/>
      <c r="E236" s="79"/>
      <c r="F236" s="36"/>
      <c r="G236" s="36"/>
      <c r="H236" s="36"/>
      <c r="I236" s="36"/>
      <c r="J236" s="36"/>
      <c r="K236" s="36"/>
      <c r="L236" s="36"/>
      <c r="M236" s="36"/>
      <c r="N236" s="52"/>
      <c r="O236" s="68"/>
      <c r="R236" s="23"/>
      <c r="S236" s="40"/>
    </row>
    <row r="237" spans="1:19" s="33" customFormat="1" ht="17">
      <c r="A237" s="36"/>
      <c r="B237" s="13"/>
      <c r="C237" s="67"/>
      <c r="D237" s="36"/>
      <c r="E237" s="79"/>
      <c r="F237" s="36"/>
      <c r="G237" s="36"/>
      <c r="H237" s="36"/>
      <c r="I237" s="36"/>
      <c r="J237" s="36"/>
      <c r="K237" s="36"/>
      <c r="L237" s="36"/>
      <c r="M237" s="36"/>
      <c r="N237" s="52"/>
      <c r="O237" s="68"/>
      <c r="R237" s="23"/>
      <c r="S237" s="40"/>
    </row>
    <row r="238" spans="1:19" s="33" customFormat="1" ht="17">
      <c r="A238" s="67"/>
      <c r="B238" s="13"/>
      <c r="C238" s="67"/>
      <c r="D238" s="36"/>
      <c r="E238" s="79"/>
      <c r="F238" s="36"/>
      <c r="G238" s="36"/>
      <c r="H238" s="36"/>
      <c r="I238" s="36"/>
      <c r="J238" s="36"/>
      <c r="K238" s="36"/>
      <c r="L238" s="36"/>
      <c r="M238" s="36"/>
      <c r="N238" s="52"/>
      <c r="O238" s="68"/>
      <c r="R238" s="23"/>
      <c r="S238" s="40"/>
    </row>
    <row r="239" spans="1:19" s="33" customFormat="1" ht="17">
      <c r="A239" s="67"/>
      <c r="B239" s="13"/>
      <c r="C239" s="67"/>
      <c r="D239" s="36"/>
      <c r="E239" s="79"/>
      <c r="F239" s="36"/>
      <c r="G239" s="36"/>
      <c r="H239" s="36"/>
      <c r="I239" s="36"/>
      <c r="J239" s="36"/>
      <c r="K239" s="36"/>
      <c r="L239" s="36"/>
      <c r="M239" s="36"/>
      <c r="N239" s="52"/>
      <c r="O239" s="68"/>
      <c r="R239" s="23"/>
      <c r="S239" s="40"/>
    </row>
    <row r="240" spans="1:19" s="33" customFormat="1" ht="17">
      <c r="A240" s="36"/>
      <c r="B240" s="78"/>
      <c r="C240" s="67"/>
      <c r="D240" s="89"/>
      <c r="E240" s="89"/>
      <c r="F240" s="89"/>
      <c r="G240" s="89"/>
      <c r="H240" s="89"/>
      <c r="I240" s="89"/>
      <c r="J240" s="89"/>
      <c r="K240" s="89"/>
      <c r="L240" s="67"/>
      <c r="M240" s="67"/>
      <c r="N240" s="52"/>
      <c r="O240" s="68"/>
      <c r="R240" s="23"/>
      <c r="S240" s="40"/>
    </row>
    <row r="241" spans="1:20" s="33" customFormat="1" ht="17">
      <c r="A241" s="36"/>
      <c r="B241" s="67"/>
      <c r="C241" s="67"/>
      <c r="D241" s="89"/>
      <c r="E241" s="89"/>
      <c r="F241" s="89"/>
      <c r="G241" s="89"/>
      <c r="H241" s="89"/>
      <c r="I241" s="89"/>
      <c r="J241" s="89"/>
      <c r="K241" s="89"/>
      <c r="L241" s="67"/>
      <c r="M241" s="67"/>
      <c r="N241" s="52"/>
      <c r="O241" s="68"/>
      <c r="R241" s="23"/>
      <c r="S241" s="40"/>
    </row>
    <row r="242" spans="1:20" s="33" customFormat="1" ht="17">
      <c r="A242" s="36"/>
      <c r="B242" s="13"/>
      <c r="C242" s="67"/>
      <c r="D242" s="36"/>
      <c r="E242" s="79"/>
      <c r="F242" s="36"/>
      <c r="G242" s="36"/>
      <c r="H242" s="36"/>
      <c r="I242" s="36"/>
      <c r="J242" s="36"/>
      <c r="K242" s="36"/>
      <c r="L242" s="36"/>
      <c r="M242" s="36"/>
      <c r="N242" s="52"/>
      <c r="O242" s="68"/>
      <c r="R242" s="23"/>
      <c r="S242" s="40"/>
    </row>
    <row r="243" spans="1:20" s="33" customFormat="1" ht="17">
      <c r="A243" s="36"/>
      <c r="B243" s="13"/>
      <c r="C243" s="67"/>
      <c r="D243" s="36"/>
      <c r="E243" s="79"/>
      <c r="F243" s="36"/>
      <c r="G243" s="36"/>
      <c r="H243" s="36"/>
      <c r="I243" s="36"/>
      <c r="J243" s="36"/>
      <c r="K243" s="36"/>
      <c r="L243" s="36"/>
      <c r="M243" s="36"/>
      <c r="N243" s="52"/>
      <c r="O243" s="68"/>
      <c r="R243" s="23"/>
      <c r="S243" s="40"/>
    </row>
    <row r="244" spans="1:20" s="33" customFormat="1" ht="17">
      <c r="A244" s="36"/>
      <c r="B244" s="78"/>
      <c r="C244" s="67"/>
      <c r="D244" s="88"/>
      <c r="E244" s="88"/>
      <c r="F244" s="88"/>
      <c r="G244" s="88"/>
      <c r="H244" s="88"/>
      <c r="I244" s="88"/>
      <c r="J244" s="88"/>
      <c r="K244" s="88"/>
      <c r="L244" s="36"/>
      <c r="M244" s="36"/>
      <c r="N244" s="52"/>
      <c r="O244" s="68"/>
      <c r="R244" s="23"/>
      <c r="S244" s="40"/>
    </row>
    <row r="245" spans="1:20" s="33" customFormat="1" ht="17">
      <c r="A245" s="36"/>
      <c r="B245" s="13"/>
      <c r="C245" s="67"/>
      <c r="D245" s="36"/>
      <c r="E245" s="79"/>
      <c r="F245" s="36"/>
      <c r="G245" s="36"/>
      <c r="H245" s="36"/>
      <c r="I245" s="36"/>
      <c r="J245" s="36"/>
      <c r="K245" s="36"/>
      <c r="L245" s="36"/>
      <c r="M245" s="36"/>
      <c r="N245" s="52"/>
      <c r="O245" s="68"/>
      <c r="R245" s="23"/>
      <c r="S245" s="40"/>
    </row>
    <row r="246" spans="1:20" s="33" customFormat="1" ht="17">
      <c r="A246" s="36"/>
      <c r="B246" s="13"/>
      <c r="C246" s="67"/>
      <c r="D246" s="36"/>
      <c r="E246" s="79"/>
      <c r="F246" s="36"/>
      <c r="G246" s="36"/>
      <c r="H246" s="36"/>
      <c r="I246" s="36"/>
      <c r="J246" s="36"/>
      <c r="K246" s="36"/>
      <c r="L246" s="36"/>
      <c r="M246" s="36"/>
      <c r="N246" s="52"/>
      <c r="O246" s="68"/>
      <c r="R246" s="23"/>
      <c r="S246" s="40"/>
    </row>
    <row r="247" spans="1:20" s="33" customFormat="1" ht="17">
      <c r="A247" s="36"/>
      <c r="B247" s="13"/>
      <c r="C247" s="67"/>
      <c r="D247" s="36"/>
      <c r="E247" s="79"/>
      <c r="F247" s="36"/>
      <c r="G247" s="36"/>
      <c r="H247" s="36"/>
      <c r="I247" s="36"/>
      <c r="J247" s="36"/>
      <c r="K247" s="36"/>
      <c r="L247" s="36"/>
      <c r="M247" s="36"/>
      <c r="N247" s="52"/>
      <c r="O247" s="68"/>
      <c r="R247" s="23"/>
      <c r="S247" s="40"/>
    </row>
    <row r="248" spans="1:20" s="33" customFormat="1" ht="17">
      <c r="A248" s="36"/>
      <c r="B248" s="78"/>
      <c r="C248" s="67"/>
      <c r="D248" s="89"/>
      <c r="E248" s="89"/>
      <c r="F248" s="89"/>
      <c r="G248" s="89"/>
      <c r="H248" s="89"/>
      <c r="I248" s="89"/>
      <c r="J248" s="89"/>
      <c r="K248" s="89"/>
      <c r="L248" s="67"/>
      <c r="M248" s="67"/>
      <c r="N248" s="52"/>
      <c r="O248" s="68"/>
      <c r="R248" s="23"/>
      <c r="S248" s="40"/>
    </row>
    <row r="249" spans="1:20" s="33" customFormat="1" ht="17">
      <c r="A249" s="36"/>
      <c r="B249" s="67"/>
      <c r="C249" s="67"/>
      <c r="D249" s="89"/>
      <c r="E249" s="89"/>
      <c r="F249" s="89"/>
      <c r="G249" s="89"/>
      <c r="H249" s="89"/>
      <c r="I249" s="89"/>
      <c r="J249" s="89"/>
      <c r="K249" s="89"/>
      <c r="L249" s="67"/>
      <c r="M249" s="67"/>
      <c r="N249" s="52"/>
      <c r="O249" s="68"/>
      <c r="R249" s="23"/>
      <c r="S249" s="40"/>
    </row>
    <row r="250" spans="1:20" s="33" customFormat="1" ht="17">
      <c r="A250" s="36"/>
      <c r="B250" s="67"/>
      <c r="C250" s="67"/>
      <c r="D250" s="89"/>
      <c r="E250" s="89"/>
      <c r="F250" s="89"/>
      <c r="G250" s="89"/>
      <c r="H250" s="89"/>
      <c r="I250" s="89"/>
      <c r="J250" s="89"/>
      <c r="K250" s="89"/>
      <c r="L250" s="67"/>
      <c r="M250" s="67"/>
      <c r="N250" s="52"/>
      <c r="O250" s="68"/>
      <c r="R250" s="23"/>
      <c r="S250" s="40"/>
    </row>
    <row r="251" spans="1:20" s="33" customFormat="1" ht="17">
      <c r="A251" s="36"/>
      <c r="B251" s="13"/>
      <c r="C251" s="67"/>
      <c r="D251" s="89"/>
      <c r="E251" s="79"/>
      <c r="F251" s="89"/>
      <c r="G251" s="89"/>
      <c r="H251" s="89"/>
      <c r="I251" s="89"/>
      <c r="J251" s="89"/>
      <c r="K251" s="89"/>
      <c r="L251" s="36"/>
      <c r="M251" s="36"/>
      <c r="N251" s="52"/>
      <c r="O251" s="68"/>
      <c r="Q251" s="23"/>
      <c r="R251" s="23"/>
      <c r="S251" s="40"/>
    </row>
    <row r="252" spans="1:20" s="33" customFormat="1" ht="17">
      <c r="A252" s="36"/>
      <c r="B252" s="67"/>
      <c r="C252" s="67"/>
      <c r="D252" s="89"/>
      <c r="E252" s="89"/>
      <c r="F252" s="89"/>
      <c r="G252" s="89"/>
      <c r="H252" s="89"/>
      <c r="I252" s="89"/>
      <c r="J252" s="89"/>
      <c r="K252" s="89"/>
      <c r="L252" s="67"/>
      <c r="M252" s="67"/>
      <c r="N252" s="52"/>
      <c r="O252" s="68"/>
      <c r="Q252" s="23"/>
      <c r="R252" s="23"/>
      <c r="S252" s="40"/>
    </row>
    <row r="253" spans="1:20" s="33" customFormat="1" ht="17">
      <c r="A253" s="36"/>
      <c r="B253" s="78"/>
      <c r="C253" s="67"/>
      <c r="D253" s="88"/>
      <c r="E253" s="88"/>
      <c r="F253" s="88"/>
      <c r="G253" s="88"/>
      <c r="H253" s="88"/>
      <c r="I253" s="88"/>
      <c r="J253" s="88"/>
      <c r="K253" s="88"/>
      <c r="L253" s="36"/>
      <c r="M253" s="36"/>
      <c r="N253" s="52"/>
      <c r="O253" s="68"/>
      <c r="Q253" s="23"/>
      <c r="R253" s="23"/>
      <c r="S253" s="40"/>
    </row>
    <row r="254" spans="1:20" s="33" customFormat="1" ht="17">
      <c r="A254" s="36"/>
      <c r="B254" s="78"/>
      <c r="C254" s="67"/>
      <c r="D254" s="88"/>
      <c r="E254" s="88"/>
      <c r="F254" s="88"/>
      <c r="G254" s="88"/>
      <c r="H254" s="88"/>
      <c r="I254" s="88"/>
      <c r="J254" s="88"/>
      <c r="K254" s="88"/>
      <c r="L254" s="36"/>
      <c r="M254" s="36"/>
      <c r="N254" s="52"/>
      <c r="O254" s="68"/>
      <c r="Q254" s="23"/>
      <c r="R254" s="23"/>
      <c r="S254" s="40"/>
      <c r="T254" s="23"/>
    </row>
    <row r="255" spans="1:20" s="33" customFormat="1" ht="17">
      <c r="A255" s="36"/>
      <c r="B255" s="78"/>
      <c r="C255" s="67"/>
      <c r="D255" s="88"/>
      <c r="E255" s="88"/>
      <c r="F255" s="88"/>
      <c r="G255" s="88"/>
      <c r="H255" s="88"/>
      <c r="I255" s="88"/>
      <c r="J255" s="88"/>
      <c r="K255" s="88"/>
      <c r="L255" s="36"/>
      <c r="M255" s="36"/>
      <c r="N255" s="52"/>
      <c r="O255" s="68"/>
      <c r="Q255" s="23"/>
      <c r="R255" s="23"/>
      <c r="S255" s="40"/>
      <c r="T255" s="23"/>
    </row>
    <row r="256" spans="1:20" s="33" customFormat="1" ht="17">
      <c r="A256" s="67"/>
      <c r="B256" s="78"/>
      <c r="C256" s="67"/>
      <c r="D256" s="88"/>
      <c r="E256" s="88"/>
      <c r="F256" s="88"/>
      <c r="G256" s="88"/>
      <c r="H256" s="88"/>
      <c r="I256" s="88"/>
      <c r="J256" s="88"/>
      <c r="K256" s="88"/>
      <c r="L256" s="36"/>
      <c r="M256" s="36"/>
      <c r="N256" s="52"/>
      <c r="O256" s="68"/>
      <c r="Q256" s="23"/>
      <c r="R256" s="23"/>
      <c r="S256" s="40"/>
      <c r="T256" s="23"/>
    </row>
    <row r="257" spans="1:20" s="33" customFormat="1" ht="17">
      <c r="A257" s="36"/>
      <c r="B257" s="13"/>
      <c r="C257" s="67"/>
      <c r="D257" s="36"/>
      <c r="E257" s="79"/>
      <c r="F257" s="36"/>
      <c r="G257" s="36"/>
      <c r="H257" s="36"/>
      <c r="I257" s="36"/>
      <c r="J257" s="36"/>
      <c r="K257" s="36"/>
      <c r="L257" s="36"/>
      <c r="M257" s="36"/>
      <c r="N257" s="52"/>
      <c r="O257" s="68"/>
      <c r="Q257" s="23"/>
      <c r="R257" s="23"/>
      <c r="S257" s="40"/>
      <c r="T257" s="23"/>
    </row>
    <row r="258" spans="1:20" s="33" customFormat="1" ht="17">
      <c r="A258" s="36"/>
      <c r="B258" s="13"/>
      <c r="C258" s="67"/>
      <c r="D258" s="36"/>
      <c r="E258" s="79"/>
      <c r="F258" s="36"/>
      <c r="G258" s="36"/>
      <c r="H258" s="36"/>
      <c r="I258" s="36"/>
      <c r="J258" s="36"/>
      <c r="K258" s="36"/>
      <c r="L258" s="36"/>
      <c r="M258" s="36"/>
      <c r="N258" s="52"/>
      <c r="O258" s="68"/>
      <c r="Q258" s="23"/>
      <c r="R258" s="23"/>
      <c r="S258" s="40"/>
      <c r="T258" s="23"/>
    </row>
    <row r="259" spans="1:20" s="33" customFormat="1" ht="17">
      <c r="A259" s="36"/>
      <c r="B259" s="79"/>
      <c r="C259" s="67"/>
      <c r="D259" s="88"/>
      <c r="E259" s="88"/>
      <c r="F259" s="88"/>
      <c r="G259" s="88"/>
      <c r="H259" s="88"/>
      <c r="I259" s="88"/>
      <c r="J259" s="88"/>
      <c r="K259" s="88"/>
      <c r="L259" s="36"/>
      <c r="M259" s="36"/>
      <c r="N259" s="52"/>
      <c r="O259" s="68"/>
      <c r="Q259" s="23"/>
      <c r="R259" s="23"/>
      <c r="S259" s="40"/>
    </row>
    <row r="260" spans="1:20" s="33" customFormat="1" ht="17">
      <c r="A260" s="36"/>
      <c r="B260" s="67"/>
      <c r="C260" s="67"/>
      <c r="D260" s="88"/>
      <c r="E260" s="88"/>
      <c r="F260" s="88"/>
      <c r="G260" s="88"/>
      <c r="H260" s="88"/>
      <c r="I260" s="88"/>
      <c r="J260" s="88"/>
      <c r="K260" s="88"/>
      <c r="L260" s="36"/>
      <c r="M260" s="36"/>
      <c r="N260" s="52"/>
      <c r="O260" s="68"/>
      <c r="Q260" s="23"/>
      <c r="R260" s="23"/>
      <c r="S260" s="40"/>
      <c r="T260" s="23"/>
    </row>
    <row r="261" spans="1:20" s="33" customFormat="1" ht="17">
      <c r="A261" s="36"/>
      <c r="B261" s="67"/>
      <c r="C261" s="67"/>
      <c r="D261" s="88"/>
      <c r="E261" s="88"/>
      <c r="F261" s="88"/>
      <c r="G261" s="88"/>
      <c r="H261" s="88"/>
      <c r="I261" s="88"/>
      <c r="J261" s="88"/>
      <c r="K261" s="88"/>
      <c r="L261" s="36"/>
      <c r="M261" s="36"/>
      <c r="N261" s="52"/>
      <c r="O261" s="68"/>
      <c r="Q261" s="23"/>
      <c r="R261" s="23"/>
      <c r="S261" s="40"/>
      <c r="T261" s="23"/>
    </row>
    <row r="262" spans="1:20" s="33" customFormat="1" ht="17">
      <c r="A262" s="36"/>
      <c r="B262" s="67"/>
      <c r="C262" s="67"/>
      <c r="D262" s="88"/>
      <c r="E262" s="88"/>
      <c r="F262" s="88"/>
      <c r="G262" s="88"/>
      <c r="H262" s="88"/>
      <c r="I262" s="88"/>
      <c r="J262" s="88"/>
      <c r="K262" s="88"/>
      <c r="L262" s="36"/>
      <c r="M262" s="36"/>
      <c r="N262" s="52"/>
      <c r="O262" s="68"/>
      <c r="Q262" s="23"/>
      <c r="R262" s="23"/>
      <c r="S262" s="40"/>
      <c r="T262" s="23"/>
    </row>
    <row r="263" spans="1:20" s="33" customFormat="1" ht="17">
      <c r="A263" s="36"/>
      <c r="B263" s="13"/>
      <c r="C263" s="67"/>
      <c r="D263" s="36"/>
      <c r="E263" s="79"/>
      <c r="F263" s="36"/>
      <c r="G263" s="36"/>
      <c r="H263" s="36"/>
      <c r="I263" s="36"/>
      <c r="J263" s="36"/>
      <c r="K263" s="36"/>
      <c r="L263" s="36"/>
      <c r="M263" s="36"/>
      <c r="N263" s="52"/>
      <c r="O263" s="68"/>
      <c r="Q263" s="23"/>
      <c r="R263" s="23"/>
      <c r="S263" s="40"/>
      <c r="T263" s="23"/>
    </row>
    <row r="264" spans="1:20" s="33" customFormat="1" ht="17">
      <c r="A264" s="36"/>
      <c r="B264" s="67"/>
      <c r="C264" s="67"/>
      <c r="D264" s="89"/>
      <c r="E264" s="88"/>
      <c r="F264" s="89"/>
      <c r="G264" s="89"/>
      <c r="H264" s="89"/>
      <c r="I264" s="89"/>
      <c r="J264" s="89"/>
      <c r="K264" s="89"/>
      <c r="L264" s="36"/>
      <c r="M264" s="36"/>
      <c r="N264" s="52"/>
      <c r="O264" s="68"/>
      <c r="Q264" s="23"/>
      <c r="R264" s="23"/>
      <c r="S264" s="40"/>
      <c r="T264" s="23"/>
    </row>
    <row r="265" spans="1:20" s="33" customFormat="1" ht="17">
      <c r="A265" s="36"/>
      <c r="B265" s="67"/>
      <c r="C265" s="67"/>
      <c r="D265" s="89"/>
      <c r="E265" s="88"/>
      <c r="F265" s="89"/>
      <c r="G265" s="89"/>
      <c r="H265" s="89"/>
      <c r="I265" s="89"/>
      <c r="J265" s="89"/>
      <c r="K265" s="89"/>
      <c r="L265" s="36"/>
      <c r="M265" s="36"/>
      <c r="N265" s="52"/>
      <c r="O265" s="68"/>
      <c r="Q265" s="23"/>
      <c r="R265" s="23"/>
      <c r="S265" s="40"/>
    </row>
    <row r="266" spans="1:20" s="33" customFormat="1" ht="17">
      <c r="A266" s="36"/>
      <c r="B266" s="78"/>
      <c r="C266" s="67"/>
      <c r="D266" s="88"/>
      <c r="E266" s="88"/>
      <c r="F266" s="88"/>
      <c r="G266" s="88"/>
      <c r="H266" s="88"/>
      <c r="I266" s="88"/>
      <c r="J266" s="88"/>
      <c r="K266" s="88"/>
      <c r="L266" s="36"/>
      <c r="M266" s="36"/>
      <c r="N266" s="52"/>
      <c r="O266" s="68"/>
      <c r="Q266" s="23"/>
      <c r="R266" s="23"/>
      <c r="S266" s="40"/>
      <c r="T266" s="23"/>
    </row>
    <row r="267" spans="1:20" s="33" customFormat="1" ht="17">
      <c r="A267" s="36"/>
      <c r="B267" s="67"/>
      <c r="C267" s="67"/>
      <c r="D267" s="89"/>
      <c r="E267" s="88"/>
      <c r="F267" s="89"/>
      <c r="G267" s="89"/>
      <c r="H267" s="89"/>
      <c r="I267" s="89"/>
      <c r="J267" s="89"/>
      <c r="K267" s="89"/>
      <c r="L267" s="36"/>
      <c r="M267" s="36"/>
      <c r="N267" s="52"/>
      <c r="O267" s="68"/>
      <c r="Q267" s="23"/>
      <c r="R267" s="23"/>
      <c r="S267" s="40"/>
      <c r="T267" s="23"/>
    </row>
    <row r="268" spans="1:20" s="33" customFormat="1" ht="17">
      <c r="A268" s="36"/>
      <c r="B268" s="67"/>
      <c r="C268" s="67"/>
      <c r="D268" s="89"/>
      <c r="E268" s="88"/>
      <c r="F268" s="89"/>
      <c r="G268" s="89"/>
      <c r="H268" s="89"/>
      <c r="I268" s="89"/>
      <c r="J268" s="89"/>
      <c r="K268" s="89"/>
      <c r="L268" s="36"/>
      <c r="M268" s="36"/>
      <c r="N268" s="52"/>
      <c r="O268" s="68"/>
      <c r="Q268" s="23"/>
      <c r="R268" s="23"/>
      <c r="S268" s="40"/>
      <c r="T268" s="23"/>
    </row>
    <row r="269" spans="1:20" s="33" customFormat="1" ht="17">
      <c r="A269" s="36"/>
      <c r="B269" s="67"/>
      <c r="C269" s="67"/>
      <c r="D269" s="89"/>
      <c r="E269" s="88"/>
      <c r="F269" s="89"/>
      <c r="G269" s="89"/>
      <c r="H269" s="89"/>
      <c r="I269" s="89"/>
      <c r="J269" s="89"/>
      <c r="K269" s="89"/>
      <c r="L269" s="36"/>
      <c r="M269" s="36"/>
      <c r="N269" s="52"/>
      <c r="O269" s="68"/>
      <c r="Q269" s="23"/>
      <c r="R269" s="23"/>
      <c r="S269" s="40"/>
      <c r="T269" s="23"/>
    </row>
    <row r="270" spans="1:20" s="33" customFormat="1" ht="17">
      <c r="A270" s="36"/>
      <c r="B270" s="67"/>
      <c r="C270" s="67"/>
      <c r="D270" s="89"/>
      <c r="E270" s="88"/>
      <c r="F270" s="89"/>
      <c r="G270" s="89"/>
      <c r="H270" s="89"/>
      <c r="I270" s="89"/>
      <c r="J270" s="89"/>
      <c r="K270" s="89"/>
      <c r="L270" s="36"/>
      <c r="M270" s="36"/>
      <c r="N270" s="52"/>
      <c r="O270" s="68"/>
      <c r="Q270" s="23"/>
      <c r="R270" s="23"/>
      <c r="S270" s="40"/>
      <c r="T270" s="23"/>
    </row>
    <row r="271" spans="1:20" s="33" customFormat="1" ht="17">
      <c r="A271" s="36"/>
      <c r="B271" s="78"/>
      <c r="C271" s="67"/>
      <c r="D271" s="88"/>
      <c r="E271" s="88"/>
      <c r="F271" s="88"/>
      <c r="G271" s="88"/>
      <c r="H271" s="88"/>
      <c r="I271" s="88"/>
      <c r="J271" s="88"/>
      <c r="K271" s="88"/>
      <c r="L271" s="36"/>
      <c r="M271" s="36"/>
      <c r="N271" s="52"/>
      <c r="O271" s="68"/>
      <c r="Q271" s="23"/>
      <c r="R271" s="23"/>
      <c r="S271" s="40"/>
      <c r="T271" s="23"/>
    </row>
    <row r="272" spans="1:20" s="33" customFormat="1" ht="17">
      <c r="A272" s="36"/>
      <c r="B272" s="13"/>
      <c r="C272" s="67"/>
      <c r="D272" s="89"/>
      <c r="E272" s="79"/>
      <c r="F272" s="89"/>
      <c r="G272" s="89"/>
      <c r="H272" s="89"/>
      <c r="I272" s="89"/>
      <c r="J272" s="89"/>
      <c r="K272" s="89"/>
      <c r="L272" s="36"/>
      <c r="M272" s="36"/>
      <c r="N272" s="52"/>
      <c r="O272" s="68"/>
      <c r="Q272" s="23"/>
      <c r="R272" s="23"/>
      <c r="S272" s="40"/>
      <c r="T272" s="23"/>
    </row>
    <row r="273" spans="1:20" s="33" customFormat="1" ht="17">
      <c r="A273" s="36"/>
      <c r="B273" s="13"/>
      <c r="C273" s="67"/>
      <c r="D273" s="52"/>
      <c r="E273" s="79"/>
      <c r="F273" s="52"/>
      <c r="G273" s="52"/>
      <c r="H273" s="52"/>
      <c r="I273" s="52"/>
      <c r="J273" s="52"/>
      <c r="K273" s="52"/>
      <c r="L273" s="52"/>
      <c r="M273" s="36"/>
      <c r="N273" s="52"/>
      <c r="O273" s="68"/>
      <c r="Q273" s="23"/>
      <c r="R273" s="23"/>
      <c r="S273" s="40"/>
      <c r="T273" s="23"/>
    </row>
    <row r="274" spans="1:20" s="33" customFormat="1" ht="17">
      <c r="A274" s="36"/>
      <c r="B274" s="67"/>
      <c r="C274" s="67"/>
      <c r="D274" s="89"/>
      <c r="E274" s="88"/>
      <c r="F274" s="89"/>
      <c r="G274" s="89"/>
      <c r="H274" s="89"/>
      <c r="I274" s="89"/>
      <c r="J274" s="89"/>
      <c r="K274" s="89"/>
      <c r="L274" s="36"/>
      <c r="M274" s="36"/>
      <c r="N274" s="52"/>
      <c r="O274" s="68"/>
      <c r="Q274" s="23"/>
      <c r="R274" s="23"/>
      <c r="S274" s="40"/>
      <c r="T274" s="23"/>
    </row>
    <row r="275" spans="1:20" s="33" customFormat="1" ht="17">
      <c r="A275" s="36"/>
      <c r="B275" s="67"/>
      <c r="C275" s="67"/>
      <c r="D275" s="89"/>
      <c r="E275" s="88"/>
      <c r="F275" s="89"/>
      <c r="G275" s="89"/>
      <c r="H275" s="89"/>
      <c r="I275" s="89"/>
      <c r="J275" s="89"/>
      <c r="K275" s="89"/>
      <c r="L275" s="36"/>
      <c r="M275" s="36"/>
      <c r="N275" s="52"/>
      <c r="O275" s="68"/>
      <c r="Q275" s="23"/>
      <c r="R275" s="23"/>
      <c r="S275" s="40"/>
      <c r="T275" s="23"/>
    </row>
    <row r="276" spans="1:20" s="33" customFormat="1" ht="17">
      <c r="A276" s="36"/>
      <c r="B276" s="13"/>
      <c r="C276" s="67"/>
      <c r="D276" s="36"/>
      <c r="E276" s="79"/>
      <c r="F276" s="36"/>
      <c r="G276" s="36"/>
      <c r="H276" s="36"/>
      <c r="I276" s="36"/>
      <c r="J276" s="36"/>
      <c r="K276" s="36"/>
      <c r="L276" s="36"/>
      <c r="M276" s="36"/>
      <c r="N276" s="52"/>
      <c r="O276" s="68"/>
      <c r="Q276" s="23"/>
      <c r="R276" s="23"/>
      <c r="S276" s="40"/>
      <c r="T276" s="23"/>
    </row>
    <row r="277" spans="1:20" s="33" customFormat="1" ht="17">
      <c r="A277" s="36"/>
      <c r="B277" s="67"/>
      <c r="C277" s="67"/>
      <c r="D277" s="89"/>
      <c r="E277" s="88"/>
      <c r="F277" s="89"/>
      <c r="G277" s="89"/>
      <c r="H277" s="89"/>
      <c r="I277" s="89"/>
      <c r="J277" s="89"/>
      <c r="K277" s="89"/>
      <c r="L277" s="36"/>
      <c r="M277" s="36"/>
      <c r="N277" s="52"/>
      <c r="O277" s="68"/>
      <c r="Q277" s="23"/>
      <c r="R277" s="23"/>
      <c r="S277" s="40"/>
      <c r="T277" s="23"/>
    </row>
    <row r="278" spans="1:20" s="33" customFormat="1" ht="21" customHeight="1">
      <c r="A278" s="36"/>
      <c r="B278" s="13"/>
      <c r="C278" s="67"/>
      <c r="D278" s="36"/>
      <c r="E278" s="79"/>
      <c r="F278" s="36"/>
      <c r="G278" s="36"/>
      <c r="H278" s="36"/>
      <c r="I278" s="36"/>
      <c r="J278" s="36"/>
      <c r="K278" s="36"/>
      <c r="L278" s="36"/>
      <c r="M278" s="36"/>
      <c r="N278" s="52"/>
      <c r="O278" s="68"/>
      <c r="Q278" s="23"/>
      <c r="R278" s="23"/>
      <c r="S278" s="40"/>
      <c r="T278" s="23"/>
    </row>
    <row r="279" spans="1:20" s="33" customFormat="1" ht="21" customHeight="1">
      <c r="A279" s="36"/>
      <c r="B279" s="67"/>
      <c r="C279" s="67"/>
      <c r="D279" s="88"/>
      <c r="E279" s="88"/>
      <c r="F279" s="88"/>
      <c r="G279" s="88"/>
      <c r="H279" s="88"/>
      <c r="I279" s="88"/>
      <c r="J279" s="88"/>
      <c r="K279" s="88"/>
      <c r="L279" s="36"/>
      <c r="M279" s="36"/>
      <c r="N279" s="52"/>
      <c r="O279" s="68"/>
      <c r="Q279" s="23"/>
      <c r="R279" s="23"/>
      <c r="S279" s="40"/>
      <c r="T279" s="23"/>
    </row>
    <row r="280" spans="1:20" s="33" customFormat="1" ht="21" customHeight="1">
      <c r="A280" s="36"/>
      <c r="B280" s="67"/>
      <c r="C280" s="67"/>
      <c r="D280" s="88"/>
      <c r="E280" s="88"/>
      <c r="F280" s="88"/>
      <c r="G280" s="88"/>
      <c r="H280" s="88"/>
      <c r="I280" s="88"/>
      <c r="J280" s="88"/>
      <c r="K280" s="88"/>
      <c r="L280" s="36"/>
      <c r="M280" s="36"/>
      <c r="N280" s="52"/>
      <c r="O280" s="68"/>
      <c r="Q280" s="23"/>
      <c r="R280" s="23"/>
      <c r="S280" s="40"/>
      <c r="T280" s="23"/>
    </row>
    <row r="281" spans="1:20" s="33" customFormat="1" ht="21" customHeight="1">
      <c r="A281" s="36"/>
      <c r="B281" s="67"/>
      <c r="C281" s="67"/>
      <c r="D281" s="88"/>
      <c r="E281" s="88"/>
      <c r="F281" s="88"/>
      <c r="G281" s="88"/>
      <c r="H281" s="88"/>
      <c r="I281" s="88"/>
      <c r="J281" s="88"/>
      <c r="K281" s="88"/>
      <c r="L281" s="36"/>
      <c r="M281" s="36"/>
      <c r="N281" s="52"/>
      <c r="O281" s="68"/>
      <c r="Q281" s="23"/>
      <c r="R281" s="23"/>
      <c r="S281" s="40"/>
      <c r="T281" s="23"/>
    </row>
    <row r="282" spans="1:20" s="33" customFormat="1" ht="21" customHeight="1">
      <c r="A282" s="36"/>
      <c r="B282" s="67"/>
      <c r="C282" s="67"/>
      <c r="D282" s="88"/>
      <c r="E282" s="88"/>
      <c r="F282" s="88"/>
      <c r="G282" s="88"/>
      <c r="H282" s="88"/>
      <c r="I282" s="88"/>
      <c r="J282" s="88"/>
      <c r="K282" s="88"/>
      <c r="L282" s="36"/>
      <c r="M282" s="36"/>
      <c r="N282" s="52"/>
      <c r="O282" s="68"/>
      <c r="Q282" s="23"/>
      <c r="R282" s="23"/>
      <c r="S282" s="40"/>
      <c r="T282" s="23"/>
    </row>
    <row r="283" spans="1:20" s="33" customFormat="1" ht="21" customHeight="1">
      <c r="A283" s="36"/>
      <c r="B283" s="67"/>
      <c r="C283" s="67"/>
      <c r="D283" s="88"/>
      <c r="E283" s="88"/>
      <c r="F283" s="88"/>
      <c r="G283" s="88"/>
      <c r="H283" s="88"/>
      <c r="I283" s="88"/>
      <c r="J283" s="88"/>
      <c r="K283" s="88"/>
      <c r="L283" s="36"/>
      <c r="M283" s="36"/>
      <c r="N283" s="52"/>
      <c r="O283" s="68"/>
      <c r="Q283" s="23"/>
      <c r="R283" s="23"/>
      <c r="S283" s="40"/>
      <c r="T283" s="23"/>
    </row>
    <row r="284" spans="1:20" s="33" customFormat="1" ht="21" customHeight="1">
      <c r="A284" s="36"/>
      <c r="B284" s="78"/>
      <c r="C284" s="67"/>
      <c r="D284" s="89"/>
      <c r="E284" s="89"/>
      <c r="F284" s="89"/>
      <c r="G284" s="89"/>
      <c r="H284" s="89"/>
      <c r="I284" s="89"/>
      <c r="J284" s="89"/>
      <c r="K284" s="89"/>
      <c r="L284" s="67"/>
      <c r="M284" s="67"/>
      <c r="N284" s="52"/>
      <c r="O284" s="68"/>
      <c r="Q284" s="23"/>
      <c r="R284" s="23"/>
      <c r="S284" s="40"/>
      <c r="T284" s="23"/>
    </row>
    <row r="285" spans="1:20" s="33" customFormat="1" ht="21" customHeight="1">
      <c r="A285" s="36"/>
      <c r="B285" s="67"/>
      <c r="C285" s="67"/>
      <c r="D285" s="88"/>
      <c r="E285" s="88"/>
      <c r="F285" s="88"/>
      <c r="G285" s="88"/>
      <c r="H285" s="88"/>
      <c r="I285" s="88"/>
      <c r="J285" s="88"/>
      <c r="K285" s="88"/>
      <c r="L285" s="36"/>
      <c r="M285" s="36"/>
      <c r="N285" s="52"/>
      <c r="O285" s="68"/>
      <c r="Q285" s="23"/>
      <c r="R285" s="23"/>
      <c r="S285" s="40"/>
      <c r="T285" s="23"/>
    </row>
    <row r="286" spans="1:20" s="33" customFormat="1" ht="21" customHeight="1">
      <c r="A286" s="36"/>
      <c r="B286" s="67"/>
      <c r="C286" s="67"/>
      <c r="D286" s="88"/>
      <c r="E286" s="88"/>
      <c r="F286" s="88"/>
      <c r="G286" s="88"/>
      <c r="H286" s="88"/>
      <c r="I286" s="88"/>
      <c r="J286" s="88"/>
      <c r="K286" s="88"/>
      <c r="L286" s="36"/>
      <c r="M286" s="36"/>
      <c r="N286" s="52"/>
      <c r="O286" s="68"/>
      <c r="Q286" s="23"/>
      <c r="R286" s="23"/>
      <c r="S286" s="40"/>
    </row>
    <row r="287" spans="1:20" s="33" customFormat="1" ht="21" customHeight="1">
      <c r="A287" s="36"/>
      <c r="B287" s="92"/>
      <c r="C287" s="67"/>
      <c r="D287" s="88"/>
      <c r="E287" s="88"/>
      <c r="F287" s="88"/>
      <c r="G287" s="88"/>
      <c r="H287" s="88"/>
      <c r="I287" s="88"/>
      <c r="J287" s="88"/>
      <c r="K287" s="88"/>
      <c r="L287" s="36"/>
      <c r="M287" s="36"/>
      <c r="N287" s="52"/>
      <c r="O287" s="68"/>
      <c r="Q287" s="23"/>
      <c r="R287" s="23"/>
      <c r="S287" s="40"/>
      <c r="T287" s="23"/>
    </row>
    <row r="288" spans="1:20" s="33" customFormat="1" ht="21" customHeight="1">
      <c r="A288" s="36"/>
      <c r="B288" s="67"/>
      <c r="C288" s="67"/>
      <c r="D288" s="88"/>
      <c r="E288" s="88"/>
      <c r="F288" s="88"/>
      <c r="G288" s="88"/>
      <c r="H288" s="88"/>
      <c r="I288" s="88"/>
      <c r="J288" s="88"/>
      <c r="K288" s="88"/>
      <c r="L288" s="36"/>
      <c r="M288" s="36"/>
      <c r="N288" s="52"/>
      <c r="O288" s="68"/>
      <c r="Q288" s="23"/>
      <c r="R288" s="23"/>
      <c r="S288" s="40"/>
      <c r="T288" s="23"/>
    </row>
    <row r="289" spans="1:20" s="33" customFormat="1" ht="21" customHeight="1">
      <c r="A289" s="36"/>
      <c r="B289" s="67"/>
      <c r="C289" s="67"/>
      <c r="D289" s="36"/>
      <c r="E289" s="88"/>
      <c r="F289" s="36"/>
      <c r="G289" s="36"/>
      <c r="H289" s="36"/>
      <c r="I289" s="36"/>
      <c r="J289" s="36"/>
      <c r="K289" s="36"/>
      <c r="L289" s="36"/>
      <c r="M289" s="36"/>
      <c r="N289" s="52"/>
      <c r="O289" s="68"/>
      <c r="Q289" s="23"/>
      <c r="R289" s="23"/>
      <c r="S289" s="40"/>
      <c r="T289" s="23"/>
    </row>
    <row r="290" spans="1:20" s="33" customFormat="1" ht="21" customHeight="1">
      <c r="A290" s="36"/>
      <c r="B290" s="67"/>
      <c r="C290" s="67"/>
      <c r="D290" s="36"/>
      <c r="E290" s="88"/>
      <c r="F290" s="36"/>
      <c r="G290" s="36"/>
      <c r="H290" s="36"/>
      <c r="I290" s="36"/>
      <c r="J290" s="36"/>
      <c r="K290" s="36"/>
      <c r="L290" s="36"/>
      <c r="M290" s="36"/>
      <c r="N290" s="52"/>
      <c r="O290" s="68"/>
      <c r="Q290" s="23"/>
      <c r="R290" s="23"/>
      <c r="S290" s="40"/>
      <c r="T290" s="23"/>
    </row>
    <row r="291" spans="1:20" s="33" customFormat="1" ht="21" customHeight="1">
      <c r="A291" s="36"/>
      <c r="B291" s="67"/>
      <c r="C291" s="67"/>
      <c r="D291" s="88"/>
      <c r="E291" s="88"/>
      <c r="F291" s="88"/>
      <c r="G291" s="88"/>
      <c r="H291" s="88"/>
      <c r="I291" s="88"/>
      <c r="J291" s="88"/>
      <c r="K291" s="88"/>
      <c r="L291" s="36"/>
      <c r="M291" s="36"/>
      <c r="N291" s="52"/>
      <c r="O291" s="68"/>
      <c r="Q291" s="23"/>
      <c r="R291" s="23"/>
      <c r="S291" s="40"/>
      <c r="T291" s="23"/>
    </row>
    <row r="292" spans="1:20" ht="21" customHeight="1">
      <c r="A292" s="36"/>
      <c r="B292" s="67"/>
      <c r="C292" s="67"/>
      <c r="D292" s="88"/>
      <c r="E292" s="88"/>
      <c r="F292" s="88"/>
      <c r="G292" s="88"/>
      <c r="H292" s="88"/>
      <c r="I292" s="88"/>
      <c r="J292" s="88"/>
      <c r="K292" s="88"/>
      <c r="L292" s="36"/>
      <c r="M292" s="36"/>
      <c r="N292" s="52"/>
      <c r="O292" s="68"/>
    </row>
    <row r="293" spans="1:20" ht="21" customHeight="1"/>
    <row r="294" spans="1:20" ht="21" customHeight="1"/>
    <row r="295" spans="1:20" ht="21" customHeight="1"/>
    <row r="296" spans="1:20" ht="21" customHeight="1"/>
    <row r="297" spans="1:20" ht="21" customHeight="1"/>
    <row r="298" spans="1:20" ht="21" customHeight="1"/>
    <row r="299" spans="1:20" ht="21" customHeight="1"/>
    <row r="300" spans="1:20" ht="21" customHeight="1"/>
    <row r="301" spans="1:20" ht="21" customHeight="1"/>
    <row r="302" spans="1:20" ht="21" customHeight="1"/>
    <row r="303" spans="1:20" ht="21" customHeight="1"/>
    <row r="304" spans="1:20" ht="21" customHeight="1"/>
    <row r="305" s="23" customFormat="1" ht="21" customHeight="1"/>
    <row r="306" s="23" customFormat="1" ht="21" customHeight="1"/>
    <row r="307" s="23" customFormat="1" ht="21" customHeight="1"/>
    <row r="308" s="23" customFormat="1" ht="21" customHeight="1"/>
    <row r="309" s="23" customFormat="1" ht="21" customHeight="1"/>
    <row r="310" s="23" customFormat="1" ht="21" customHeight="1"/>
    <row r="311" s="23" customFormat="1" ht="21" customHeight="1"/>
    <row r="312" s="23" customFormat="1" ht="21" customHeight="1"/>
    <row r="313" s="23" customFormat="1" ht="21" customHeight="1"/>
    <row r="314" s="23" customFormat="1" ht="21" customHeight="1"/>
    <row r="315" s="23" customFormat="1" ht="21" customHeight="1"/>
    <row r="316" s="23" customFormat="1" ht="21" customHeight="1"/>
    <row r="317" s="23" customFormat="1" ht="21" customHeight="1"/>
    <row r="318" s="23" customFormat="1" ht="21" customHeight="1"/>
    <row r="319" s="23" customFormat="1" ht="21" customHeight="1"/>
    <row r="320" s="23" customFormat="1" ht="21" customHeight="1"/>
    <row r="321" s="23" customFormat="1" ht="21" customHeight="1"/>
    <row r="322" s="23" customFormat="1" ht="21" customHeight="1"/>
    <row r="323" s="23" customFormat="1" ht="21" customHeight="1"/>
    <row r="324" s="23" customFormat="1" ht="21" customHeight="1"/>
    <row r="325" s="23" customFormat="1" ht="21" customHeight="1"/>
    <row r="326" s="23" customFormat="1"/>
    <row r="327" s="23" customFormat="1"/>
    <row r="328" s="23" customFormat="1"/>
    <row r="329" s="23" customFormat="1"/>
    <row r="330" s="23" customFormat="1"/>
    <row r="331" s="23" customFormat="1"/>
    <row r="332" s="23" customFormat="1"/>
    <row r="333" s="23" customFormat="1"/>
    <row r="334" s="23" customFormat="1"/>
    <row r="335" s="23" customFormat="1"/>
    <row r="336" s="23" customFormat="1"/>
    <row r="337" s="23" customFormat="1"/>
    <row r="338" s="23" customFormat="1"/>
    <row r="339" s="23" customFormat="1"/>
    <row r="340" s="23" customFormat="1"/>
    <row r="341" s="23" customFormat="1"/>
    <row r="342" s="23" customFormat="1"/>
    <row r="343" s="23" customFormat="1"/>
    <row r="344" s="23" customFormat="1"/>
    <row r="345" s="23" customFormat="1"/>
    <row r="346" s="23" customFormat="1"/>
    <row r="347" s="23" customFormat="1"/>
    <row r="348" s="23" customFormat="1"/>
    <row r="349" s="23" customFormat="1"/>
    <row r="350" s="23" customFormat="1"/>
    <row r="351" s="23" customFormat="1"/>
    <row r="352" s="23" customFormat="1"/>
    <row r="353" s="23" customFormat="1"/>
    <row r="354" s="23" customFormat="1"/>
    <row r="355" s="23" customFormat="1"/>
    <row r="356" s="23" customFormat="1"/>
    <row r="357" s="23" customFormat="1"/>
  </sheetData>
  <autoFilter ref="A4:AH4"/>
  <conditionalFormatting sqref="L94">
    <cfRule type="cellIs" dxfId="269" priority="24" stopIfTrue="1" operator="equal">
      <formula>50</formula>
    </cfRule>
  </conditionalFormatting>
  <conditionalFormatting sqref="L93">
    <cfRule type="cellIs" dxfId="268" priority="23" stopIfTrue="1" operator="equal">
      <formula>50</formula>
    </cfRule>
  </conditionalFormatting>
  <conditionalFormatting sqref="L66">
    <cfRule type="cellIs" dxfId="267" priority="22" stopIfTrue="1" operator="equal">
      <formula>50</formula>
    </cfRule>
  </conditionalFormatting>
  <conditionalFormatting sqref="T33:AD35">
    <cfRule type="cellIs" dxfId="266" priority="21" stopIfTrue="1" operator="equal">
      <formula>50</formula>
    </cfRule>
  </conditionalFormatting>
  <conditionalFormatting sqref="L64 J63:K64">
    <cfRule type="cellIs" dxfId="265" priority="20" stopIfTrue="1" operator="equal">
      <formula>50</formula>
    </cfRule>
  </conditionalFormatting>
  <conditionalFormatting sqref="J38:L38">
    <cfRule type="cellIs" dxfId="264" priority="16" stopIfTrue="1" operator="equal">
      <formula>50</formula>
    </cfRule>
  </conditionalFormatting>
  <conditionalFormatting sqref="L63">
    <cfRule type="cellIs" dxfId="263" priority="19" stopIfTrue="1" operator="equal">
      <formula>50</formula>
    </cfRule>
  </conditionalFormatting>
  <conditionalFormatting sqref="J65:K65">
    <cfRule type="cellIs" dxfId="262" priority="18" stopIfTrue="1" operator="equal">
      <formula>50</formula>
    </cfRule>
  </conditionalFormatting>
  <conditionalFormatting sqref="L65">
    <cfRule type="cellIs" dxfId="261" priority="17" stopIfTrue="1" operator="equal">
      <formula>50</formula>
    </cfRule>
  </conditionalFormatting>
  <conditionalFormatting sqref="J120:L120">
    <cfRule type="cellIs" dxfId="260" priority="15" stopIfTrue="1" operator="equal">
      <formula>50</formula>
    </cfRule>
  </conditionalFormatting>
  <conditionalFormatting sqref="J157:L157">
    <cfRule type="cellIs" dxfId="259" priority="14" stopIfTrue="1" operator="equal">
      <formula>50</formula>
    </cfRule>
  </conditionalFormatting>
  <conditionalFormatting sqref="J155:L155">
    <cfRule type="cellIs" dxfId="258" priority="13" stopIfTrue="1" operator="equal">
      <formula>50</formula>
    </cfRule>
  </conditionalFormatting>
  <conditionalFormatting sqref="J156:L156">
    <cfRule type="cellIs" dxfId="257" priority="12" stopIfTrue="1" operator="equal">
      <formula>50</formula>
    </cfRule>
  </conditionalFormatting>
  <conditionalFormatting sqref="J162:L162">
    <cfRule type="cellIs" dxfId="256" priority="11" stopIfTrue="1" operator="equal">
      <formula>50</formula>
    </cfRule>
  </conditionalFormatting>
  <conditionalFormatting sqref="J161:L161">
    <cfRule type="cellIs" dxfId="255" priority="10" stopIfTrue="1" operator="equal">
      <formula>50</formula>
    </cfRule>
  </conditionalFormatting>
  <conditionalFormatting sqref="J160:L160">
    <cfRule type="cellIs" dxfId="254" priority="9" stopIfTrue="1" operator="equal">
      <formula>50</formula>
    </cfRule>
  </conditionalFormatting>
  <conditionalFormatting sqref="J163:L163 J167:L167 J171:L171 J175:L175 J179:L179">
    <cfRule type="cellIs" dxfId="253" priority="8" stopIfTrue="1" operator="equal">
      <formula>50</formula>
    </cfRule>
  </conditionalFormatting>
  <conditionalFormatting sqref="J10:L10">
    <cfRule type="cellIs" dxfId="252" priority="7" stopIfTrue="1" operator="equal">
      <formula>50</formula>
    </cfRule>
  </conditionalFormatting>
  <conditionalFormatting sqref="J11:L11">
    <cfRule type="cellIs" dxfId="251" priority="6" stopIfTrue="1" operator="equal">
      <formula>50</formula>
    </cfRule>
  </conditionalFormatting>
  <conditionalFormatting sqref="J21:L21">
    <cfRule type="cellIs" dxfId="250" priority="5" stopIfTrue="1" operator="equal">
      <formula>50</formula>
    </cfRule>
  </conditionalFormatting>
  <conditionalFormatting sqref="J20:L20">
    <cfRule type="cellIs" dxfId="249" priority="4" stopIfTrue="1" operator="equal">
      <formula>50</formula>
    </cfRule>
  </conditionalFormatting>
  <conditionalFormatting sqref="J23:L23">
    <cfRule type="cellIs" dxfId="248" priority="3" stopIfTrue="1" operator="equal">
      <formula>50</formula>
    </cfRule>
  </conditionalFormatting>
  <conditionalFormatting sqref="J24:L24">
    <cfRule type="cellIs" dxfId="247" priority="2" stopIfTrue="1" operator="equal">
      <formula>50</formula>
    </cfRule>
  </conditionalFormatting>
  <conditionalFormatting sqref="J32:L32">
    <cfRule type="cellIs" dxfId="246" priority="1" stopIfTrue="1" operator="equal">
      <formula>50</formula>
    </cfRule>
  </conditionalFormatting>
  <conditionalFormatting sqref="L67:L92 L95:L119 J33:L37 J25:L31 J121:L154 J22:L22 J12:L19 J164:L166 J158:L159 J39:L62 J66:K119 J1:L9 D181:L65536 J168:L170 J172:L174 J176:L178 J180:L180 D1:I180">
    <cfRule type="cellIs" dxfId="245" priority="25" stopIfTrue="1" operator="equal">
      <formula>50</formula>
    </cfRule>
  </conditionalFormatting>
  <pageMargins left="0.75" right="0.75" top="1" bottom="1" header="0.5" footer="0.5"/>
  <pageSetup orientation="portrait" horizontalDpi="4294967292" verticalDpi="429496729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54"/>
  <sheetViews>
    <sheetView zoomScale="80" zoomScaleNormal="80" zoomScalePageLayoutView="80" workbookViewId="0">
      <selection activeCell="B5" sqref="B5:K240"/>
    </sheetView>
  </sheetViews>
  <sheetFormatPr baseColWidth="10" defaultColWidth="15.5" defaultRowHeight="15" x14ac:dyDescent="0"/>
  <cols>
    <col min="1" max="1" width="7.5" style="23" customWidth="1"/>
    <col min="2" max="2" width="32.1640625" style="23" customWidth="1"/>
    <col min="3" max="3" width="11.5" style="23" customWidth="1"/>
    <col min="4" max="4" width="12.1640625" style="23" customWidth="1"/>
    <col min="5" max="5" width="12.33203125" style="23" customWidth="1"/>
    <col min="6" max="6" width="17.83203125" style="23" customWidth="1"/>
    <col min="7" max="7" width="18.33203125" style="23" customWidth="1"/>
    <col min="8" max="8" width="11.1640625" style="23" customWidth="1"/>
    <col min="9" max="9" width="12.83203125" style="23" customWidth="1"/>
    <col min="10" max="10" width="5" style="23" customWidth="1"/>
    <col min="11" max="11" width="11.5" style="23" customWidth="1"/>
    <col min="12" max="12" width="10.83203125" style="23" customWidth="1"/>
    <col min="13" max="13" width="5.5" style="23" customWidth="1"/>
    <col min="14" max="16384" width="15.5" style="23"/>
  </cols>
  <sheetData>
    <row r="1" spans="1:18" ht="23">
      <c r="B1" s="32" t="s">
        <v>331</v>
      </c>
      <c r="F1" s="33"/>
      <c r="K1" s="33"/>
    </row>
    <row r="2" spans="1:18" ht="23.25" customHeight="1">
      <c r="B2" s="35" t="s">
        <v>123</v>
      </c>
      <c r="F2" s="36" t="s">
        <v>33</v>
      </c>
      <c r="G2" s="36" t="s">
        <v>34</v>
      </c>
      <c r="I2" s="36"/>
      <c r="K2" s="33"/>
      <c r="M2" s="33"/>
    </row>
    <row r="3" spans="1:18" ht="23.25" customHeight="1" thickBot="1">
      <c r="B3" s="39"/>
      <c r="D3" s="36" t="s">
        <v>47</v>
      </c>
      <c r="E3" s="36" t="s">
        <v>46</v>
      </c>
      <c r="F3" s="36" t="s">
        <v>46</v>
      </c>
      <c r="G3" s="36" t="s">
        <v>47</v>
      </c>
      <c r="H3" s="36" t="s">
        <v>47</v>
      </c>
      <c r="I3" s="36" t="s">
        <v>46</v>
      </c>
      <c r="K3" s="33"/>
      <c r="M3" s="33"/>
    </row>
    <row r="4" spans="1:18" s="33" customFormat="1" ht="23.25" customHeight="1" thickTop="1" thickBot="1">
      <c r="A4" s="41" t="s">
        <v>11</v>
      </c>
      <c r="B4" s="41" t="s">
        <v>19</v>
      </c>
      <c r="C4" s="41" t="s">
        <v>12</v>
      </c>
      <c r="D4" s="41" t="s">
        <v>35</v>
      </c>
      <c r="E4" s="41" t="s">
        <v>35</v>
      </c>
      <c r="F4" s="41" t="s">
        <v>59</v>
      </c>
      <c r="G4" s="41" t="s">
        <v>16</v>
      </c>
      <c r="H4" s="41" t="s">
        <v>48</v>
      </c>
      <c r="I4" s="41" t="s">
        <v>13</v>
      </c>
      <c r="J4" s="42"/>
      <c r="K4" s="41" t="s">
        <v>0</v>
      </c>
      <c r="L4" s="41" t="s">
        <v>27</v>
      </c>
      <c r="M4" s="36"/>
    </row>
    <row r="5" spans="1:18" s="33" customFormat="1" ht="18.75" customHeight="1" thickTop="1" thickBot="1">
      <c r="A5" s="44">
        <v>1</v>
      </c>
      <c r="B5" s="213" t="s">
        <v>57</v>
      </c>
      <c r="C5" s="47">
        <f t="shared" ref="C5:C68" si="0">COUNT(D5:I5)</f>
        <v>4</v>
      </c>
      <c r="D5" s="214">
        <v>47</v>
      </c>
      <c r="E5" s="215">
        <v>38</v>
      </c>
      <c r="F5" s="93"/>
      <c r="G5" s="63">
        <v>47</v>
      </c>
      <c r="H5" s="63">
        <v>50</v>
      </c>
      <c r="I5" s="94"/>
      <c r="J5" s="36"/>
      <c r="K5" s="50">
        <f t="shared" ref="K5:K11" si="1">SUM(LARGE(D5:I5,1)+LARGE(D5:I5,2)+LARGE(D5:I5,3))</f>
        <v>144</v>
      </c>
      <c r="L5" s="51">
        <f t="shared" ref="L5:L72" si="2">SUM(D5:I5)/C5</f>
        <v>45.5</v>
      </c>
      <c r="M5" s="190"/>
      <c r="O5" s="56"/>
    </row>
    <row r="6" spans="1:18" s="33" customFormat="1" ht="18.75" customHeight="1" thickBot="1">
      <c r="A6" s="44">
        <v>2</v>
      </c>
      <c r="B6" s="216" t="s">
        <v>125</v>
      </c>
      <c r="C6" s="47">
        <f t="shared" si="0"/>
        <v>3</v>
      </c>
      <c r="D6" s="217">
        <v>31</v>
      </c>
      <c r="E6" s="218">
        <v>39</v>
      </c>
      <c r="F6" s="102"/>
      <c r="G6" s="48"/>
      <c r="H6" s="48">
        <v>41</v>
      </c>
      <c r="I6" s="77"/>
      <c r="J6" s="36"/>
      <c r="K6" s="50">
        <f t="shared" si="1"/>
        <v>111</v>
      </c>
      <c r="L6" s="51">
        <f t="shared" si="2"/>
        <v>37</v>
      </c>
      <c r="M6" s="219"/>
      <c r="O6" s="56"/>
    </row>
    <row r="7" spans="1:18" s="33" customFormat="1" ht="18.75" customHeight="1" thickBot="1">
      <c r="A7" s="44">
        <v>3</v>
      </c>
      <c r="B7" s="216" t="s">
        <v>86</v>
      </c>
      <c r="C7" s="47">
        <f t="shared" si="0"/>
        <v>3</v>
      </c>
      <c r="D7" s="217">
        <v>20</v>
      </c>
      <c r="E7" s="218">
        <v>47</v>
      </c>
      <c r="F7" s="93"/>
      <c r="G7" s="63"/>
      <c r="H7" s="63">
        <v>43</v>
      </c>
      <c r="I7" s="97"/>
      <c r="J7" s="36"/>
      <c r="K7" s="50">
        <f t="shared" si="1"/>
        <v>110</v>
      </c>
      <c r="L7" s="51">
        <f t="shared" si="2"/>
        <v>36.666666666666664</v>
      </c>
      <c r="M7" s="219"/>
      <c r="O7" s="56"/>
    </row>
    <row r="8" spans="1:18" s="33" customFormat="1" ht="18.75" customHeight="1" thickBot="1">
      <c r="A8" s="44">
        <v>4</v>
      </c>
      <c r="B8" s="216" t="s">
        <v>85</v>
      </c>
      <c r="C8" s="47">
        <f t="shared" si="0"/>
        <v>5</v>
      </c>
      <c r="D8" s="217">
        <v>20</v>
      </c>
      <c r="E8" s="218">
        <v>20</v>
      </c>
      <c r="F8" s="93">
        <v>47</v>
      </c>
      <c r="G8" s="63">
        <v>29</v>
      </c>
      <c r="H8" s="63">
        <v>33</v>
      </c>
      <c r="I8" s="97"/>
      <c r="J8" s="36"/>
      <c r="K8" s="50">
        <f t="shared" si="1"/>
        <v>109</v>
      </c>
      <c r="L8" s="51">
        <f t="shared" si="2"/>
        <v>29.8</v>
      </c>
      <c r="M8" s="220"/>
      <c r="O8" s="56"/>
    </row>
    <row r="9" spans="1:18" s="33" customFormat="1" ht="18.75" customHeight="1" thickBot="1">
      <c r="A9" s="44">
        <v>5</v>
      </c>
      <c r="B9" s="216" t="s">
        <v>39</v>
      </c>
      <c r="C9" s="47">
        <f t="shared" si="0"/>
        <v>3</v>
      </c>
      <c r="D9" s="217">
        <v>23</v>
      </c>
      <c r="E9" s="218">
        <v>41</v>
      </c>
      <c r="F9" s="221"/>
      <c r="G9" s="222">
        <v>43</v>
      </c>
      <c r="H9" s="222"/>
      <c r="I9" s="97"/>
      <c r="J9" s="36"/>
      <c r="K9" s="50">
        <f t="shared" si="1"/>
        <v>107</v>
      </c>
      <c r="L9" s="51">
        <f t="shared" si="2"/>
        <v>35.666666666666664</v>
      </c>
      <c r="M9" s="219"/>
      <c r="O9" s="56"/>
    </row>
    <row r="10" spans="1:18" s="33" customFormat="1" ht="18.75" customHeight="1" thickBot="1">
      <c r="A10" s="44">
        <v>6</v>
      </c>
      <c r="B10" s="216" t="s">
        <v>70</v>
      </c>
      <c r="C10" s="47">
        <f t="shared" si="0"/>
        <v>3</v>
      </c>
      <c r="D10" s="217">
        <v>47</v>
      </c>
      <c r="E10" s="218">
        <v>20</v>
      </c>
      <c r="F10" s="223"/>
      <c r="G10" s="224"/>
      <c r="H10" s="224">
        <v>38</v>
      </c>
      <c r="I10" s="77"/>
      <c r="J10" s="36"/>
      <c r="K10" s="50">
        <f t="shared" si="1"/>
        <v>105</v>
      </c>
      <c r="L10" s="51">
        <f>SUM(D10:I10)/C10</f>
        <v>35</v>
      </c>
      <c r="M10" s="219"/>
      <c r="O10" s="56"/>
    </row>
    <row r="11" spans="1:18" s="33" customFormat="1" ht="18.75" customHeight="1" thickBot="1">
      <c r="A11" s="44">
        <v>7</v>
      </c>
      <c r="B11" s="216" t="s">
        <v>332</v>
      </c>
      <c r="C11" s="47">
        <f t="shared" si="0"/>
        <v>5</v>
      </c>
      <c r="D11" s="217">
        <v>20</v>
      </c>
      <c r="E11" s="218">
        <v>20</v>
      </c>
      <c r="F11" s="221">
        <v>39</v>
      </c>
      <c r="G11" s="222">
        <v>31</v>
      </c>
      <c r="H11" s="222">
        <v>32</v>
      </c>
      <c r="I11" s="97"/>
      <c r="J11" s="36"/>
      <c r="K11" s="50">
        <f t="shared" si="1"/>
        <v>102</v>
      </c>
      <c r="L11" s="51">
        <f t="shared" si="2"/>
        <v>28.4</v>
      </c>
      <c r="M11" s="219"/>
      <c r="O11" s="56"/>
    </row>
    <row r="12" spans="1:18" s="33" customFormat="1" ht="18.75" customHeight="1" thickBot="1">
      <c r="A12" s="44">
        <v>8</v>
      </c>
      <c r="B12" s="216" t="s">
        <v>195</v>
      </c>
      <c r="C12" s="47">
        <f t="shared" si="0"/>
        <v>2</v>
      </c>
      <c r="D12" s="225">
        <v>50</v>
      </c>
      <c r="E12" s="226">
        <v>50</v>
      </c>
      <c r="F12" s="99"/>
      <c r="G12" s="98"/>
      <c r="H12" s="98"/>
      <c r="I12" s="96"/>
      <c r="J12" s="36"/>
      <c r="K12" s="50">
        <f>SUM(D12:I12)</f>
        <v>100</v>
      </c>
      <c r="L12" s="51">
        <f t="shared" si="2"/>
        <v>50</v>
      </c>
      <c r="M12" s="219"/>
      <c r="O12" s="56"/>
    </row>
    <row r="13" spans="1:18" s="33" customFormat="1" ht="18.75" customHeight="1" thickBot="1">
      <c r="A13" s="44">
        <v>8</v>
      </c>
      <c r="B13" s="216" t="s">
        <v>69</v>
      </c>
      <c r="C13" s="47">
        <f t="shared" si="0"/>
        <v>5</v>
      </c>
      <c r="D13" s="227">
        <v>20</v>
      </c>
      <c r="E13" s="228">
        <v>20</v>
      </c>
      <c r="F13" s="104">
        <v>38</v>
      </c>
      <c r="G13" s="70">
        <v>29</v>
      </c>
      <c r="H13" s="70">
        <v>33</v>
      </c>
      <c r="I13" s="105"/>
      <c r="J13" s="36"/>
      <c r="K13" s="50">
        <f>SUM(LARGE(D13:I13,1)+LARGE(D13:I13,2)+LARGE(D13:I13,3))</f>
        <v>100</v>
      </c>
      <c r="L13" s="51">
        <f t="shared" si="2"/>
        <v>28</v>
      </c>
      <c r="M13" s="219"/>
      <c r="O13" s="66"/>
      <c r="P13" s="23"/>
    </row>
    <row r="14" spans="1:18" s="33" customFormat="1" ht="18.75" customHeight="1" thickBot="1">
      <c r="A14" s="44">
        <v>10</v>
      </c>
      <c r="B14" s="216" t="s">
        <v>68</v>
      </c>
      <c r="C14" s="47">
        <f t="shared" si="0"/>
        <v>4</v>
      </c>
      <c r="D14" s="227">
        <v>20</v>
      </c>
      <c r="E14" s="228">
        <v>20</v>
      </c>
      <c r="F14" s="93">
        <v>41</v>
      </c>
      <c r="G14" s="63">
        <v>38</v>
      </c>
      <c r="H14" s="63"/>
      <c r="I14" s="97"/>
      <c r="J14" s="36"/>
      <c r="K14" s="50">
        <f>SUM(LARGE(D14:I14,1)+LARGE(D14:I14,2)+LARGE(D14:I14,3))</f>
        <v>99</v>
      </c>
      <c r="L14" s="51">
        <f t="shared" si="2"/>
        <v>29.75</v>
      </c>
      <c r="M14" s="219"/>
      <c r="O14" s="36"/>
      <c r="P14" s="67"/>
      <c r="Q14" s="68"/>
      <c r="R14" s="36"/>
    </row>
    <row r="15" spans="1:18" s="33" customFormat="1" ht="18.75" customHeight="1" thickBot="1">
      <c r="A15" s="44">
        <v>10</v>
      </c>
      <c r="B15" s="216" t="s">
        <v>333</v>
      </c>
      <c r="C15" s="47">
        <f t="shared" si="0"/>
        <v>3</v>
      </c>
      <c r="D15" s="109"/>
      <c r="E15" s="229"/>
      <c r="F15" s="101">
        <v>39</v>
      </c>
      <c r="G15" s="76">
        <v>32</v>
      </c>
      <c r="H15" s="76">
        <v>28</v>
      </c>
      <c r="I15" s="82"/>
      <c r="J15" s="100"/>
      <c r="K15" s="50">
        <f>SUM(LARGE(D15:I15,1)+LARGE(D15:I15,2)+LARGE(D15:I15,3))</f>
        <v>99</v>
      </c>
      <c r="L15" s="51">
        <f t="shared" si="2"/>
        <v>33</v>
      </c>
      <c r="M15" s="219"/>
      <c r="O15" s="36"/>
      <c r="P15" s="67"/>
      <c r="Q15" s="68"/>
      <c r="R15" s="36"/>
    </row>
    <row r="16" spans="1:18" s="33" customFormat="1" ht="18.75" customHeight="1" thickBot="1">
      <c r="A16" s="44">
        <v>12</v>
      </c>
      <c r="B16" s="216" t="s">
        <v>40</v>
      </c>
      <c r="C16" s="47">
        <f t="shared" si="0"/>
        <v>3</v>
      </c>
      <c r="D16" s="227">
        <v>23</v>
      </c>
      <c r="E16" s="229">
        <v>31</v>
      </c>
      <c r="F16" s="104"/>
      <c r="G16" s="70">
        <v>43</v>
      </c>
      <c r="H16" s="70"/>
      <c r="I16" s="105"/>
      <c r="J16" s="36"/>
      <c r="K16" s="50">
        <f>SUM(LARGE(D16:I16,1)+LARGE(D16:I16,2)+LARGE(D16:I16,3))</f>
        <v>97</v>
      </c>
      <c r="L16" s="51">
        <f t="shared" si="2"/>
        <v>32.333333333333336</v>
      </c>
      <c r="M16" s="219"/>
      <c r="O16" s="36"/>
      <c r="P16" s="67"/>
      <c r="Q16" s="68"/>
      <c r="R16" s="36"/>
    </row>
    <row r="17" spans="1:21" s="33" customFormat="1" ht="18.75" customHeight="1" thickBot="1">
      <c r="A17" s="44">
        <v>12</v>
      </c>
      <c r="B17" s="216" t="s">
        <v>334</v>
      </c>
      <c r="C17" s="47">
        <f t="shared" si="0"/>
        <v>2</v>
      </c>
      <c r="D17" s="230"/>
      <c r="E17" s="231"/>
      <c r="F17" s="102"/>
      <c r="G17" s="48">
        <v>50</v>
      </c>
      <c r="H17" s="48">
        <v>47</v>
      </c>
      <c r="I17" s="77"/>
      <c r="J17" s="36"/>
      <c r="K17" s="50">
        <f>SUM(D17:I17)</f>
        <v>97</v>
      </c>
      <c r="L17" s="51">
        <f t="shared" si="2"/>
        <v>48.5</v>
      </c>
      <c r="M17" s="219"/>
      <c r="O17" s="36"/>
      <c r="P17" s="67"/>
      <c r="Q17" s="68"/>
      <c r="R17" s="36"/>
    </row>
    <row r="18" spans="1:21" s="33" customFormat="1" ht="18.75" customHeight="1" thickBot="1">
      <c r="A18" s="44">
        <v>12</v>
      </c>
      <c r="B18" s="216" t="s">
        <v>45</v>
      </c>
      <c r="C18" s="47">
        <f t="shared" si="0"/>
        <v>2</v>
      </c>
      <c r="D18" s="109"/>
      <c r="E18" s="229"/>
      <c r="F18" s="93"/>
      <c r="G18" s="63">
        <v>50</v>
      </c>
      <c r="H18" s="63">
        <v>47</v>
      </c>
      <c r="I18" s="97"/>
      <c r="J18" s="36"/>
      <c r="K18" s="50">
        <f>SUM(D18:I18)</f>
        <v>97</v>
      </c>
      <c r="L18" s="51">
        <f t="shared" si="2"/>
        <v>48.5</v>
      </c>
      <c r="M18" s="219"/>
      <c r="P18" s="23"/>
    </row>
    <row r="19" spans="1:21" s="33" customFormat="1" ht="18.75" customHeight="1" thickBot="1">
      <c r="A19" s="44">
        <v>15</v>
      </c>
      <c r="B19" s="216" t="s">
        <v>128</v>
      </c>
      <c r="C19" s="47">
        <f t="shared" si="0"/>
        <v>4</v>
      </c>
      <c r="D19" s="227">
        <v>20</v>
      </c>
      <c r="E19" s="229">
        <v>20</v>
      </c>
      <c r="F19" s="95"/>
      <c r="G19" s="58">
        <v>36</v>
      </c>
      <c r="H19" s="58">
        <v>37</v>
      </c>
      <c r="I19" s="96"/>
      <c r="J19" s="36"/>
      <c r="K19" s="50">
        <f>SUM(LARGE(D19:I19,1)+LARGE(D19:I19,2)+LARGE(D19:I19,3))</f>
        <v>93</v>
      </c>
      <c r="L19" s="51">
        <f t="shared" si="2"/>
        <v>28.25</v>
      </c>
      <c r="M19" s="219"/>
      <c r="O19" s="66"/>
      <c r="P19" s="23"/>
    </row>
    <row r="20" spans="1:21" s="33" customFormat="1" ht="18.75" customHeight="1" thickBot="1">
      <c r="A20" s="44">
        <v>15</v>
      </c>
      <c r="B20" s="216" t="s">
        <v>214</v>
      </c>
      <c r="C20" s="47">
        <f t="shared" si="0"/>
        <v>4</v>
      </c>
      <c r="D20" s="227">
        <v>20</v>
      </c>
      <c r="E20" s="228">
        <v>20</v>
      </c>
      <c r="F20" s="95"/>
      <c r="G20" s="58">
        <v>36</v>
      </c>
      <c r="H20" s="58">
        <v>37</v>
      </c>
      <c r="I20" s="96"/>
      <c r="J20" s="36"/>
      <c r="K20" s="50">
        <f>SUM(LARGE(D20:I20,1)+LARGE(D20:I20,2)+LARGE(D20:I20,3))</f>
        <v>93</v>
      </c>
      <c r="L20" s="51">
        <f t="shared" si="2"/>
        <v>28.25</v>
      </c>
      <c r="M20" s="219"/>
      <c r="O20" s="66"/>
      <c r="P20" s="11"/>
      <c r="Q20" s="36"/>
      <c r="R20" s="75"/>
      <c r="S20" s="75"/>
      <c r="T20" s="75"/>
      <c r="U20" s="56"/>
    </row>
    <row r="21" spans="1:21" s="33" customFormat="1" ht="18.75" customHeight="1" thickBot="1">
      <c r="A21" s="44">
        <v>17</v>
      </c>
      <c r="B21" s="216" t="s">
        <v>335</v>
      </c>
      <c r="C21" s="47">
        <f t="shared" si="0"/>
        <v>4</v>
      </c>
      <c r="D21" s="227">
        <v>20</v>
      </c>
      <c r="E21" s="228">
        <v>20</v>
      </c>
      <c r="F21" s="93"/>
      <c r="G21" s="63">
        <v>40</v>
      </c>
      <c r="H21" s="63">
        <v>32</v>
      </c>
      <c r="I21" s="97"/>
      <c r="J21" s="36"/>
      <c r="K21" s="50">
        <f>SUM(LARGE(D21:I21,1)+LARGE(D21:I21,2)+LARGE(D21:I21,3))</f>
        <v>92</v>
      </c>
      <c r="L21" s="51">
        <f t="shared" si="2"/>
        <v>28</v>
      </c>
      <c r="M21" s="219"/>
      <c r="O21" s="66"/>
      <c r="P21" s="67"/>
      <c r="Q21" s="56"/>
      <c r="R21" s="36"/>
    </row>
    <row r="22" spans="1:21" s="33" customFormat="1" ht="18.75" customHeight="1" thickBot="1">
      <c r="A22" s="44">
        <v>17</v>
      </c>
      <c r="B22" s="216" t="s">
        <v>293</v>
      </c>
      <c r="C22" s="47">
        <f t="shared" si="0"/>
        <v>4</v>
      </c>
      <c r="D22" s="227">
        <v>20</v>
      </c>
      <c r="E22" s="228">
        <v>20</v>
      </c>
      <c r="F22" s="101"/>
      <c r="G22" s="76">
        <v>35</v>
      </c>
      <c r="H22" s="76">
        <v>37</v>
      </c>
      <c r="I22" s="82"/>
      <c r="J22" s="36"/>
      <c r="K22" s="50">
        <f>SUM(LARGE(D22:I22,1)+LARGE(D22:I22,2)+LARGE(D22:I22,3))</f>
        <v>92</v>
      </c>
      <c r="L22" s="51">
        <f t="shared" si="2"/>
        <v>28</v>
      </c>
      <c r="M22" s="219"/>
      <c r="O22" s="66"/>
      <c r="P22" s="67"/>
      <c r="Q22" s="56"/>
      <c r="R22" s="36"/>
    </row>
    <row r="23" spans="1:21" s="33" customFormat="1" ht="18.75" customHeight="1" thickBot="1">
      <c r="A23" s="44">
        <v>19</v>
      </c>
      <c r="B23" s="216" t="s">
        <v>336</v>
      </c>
      <c r="C23" s="47">
        <f t="shared" si="0"/>
        <v>4</v>
      </c>
      <c r="D23" s="227">
        <v>20</v>
      </c>
      <c r="E23" s="229">
        <v>20</v>
      </c>
      <c r="F23" s="93"/>
      <c r="G23" s="63">
        <v>35</v>
      </c>
      <c r="H23" s="63">
        <v>37</v>
      </c>
      <c r="I23" s="97"/>
      <c r="J23" s="100"/>
      <c r="K23" s="50">
        <f>SUM(LARGE(D23:I23,1)+LARGE(D23:I23,2)+LARGE(D23:I23,3))</f>
        <v>92</v>
      </c>
      <c r="L23" s="51">
        <f t="shared" si="2"/>
        <v>28</v>
      </c>
      <c r="M23" s="219"/>
      <c r="O23" s="66"/>
      <c r="P23" s="67"/>
      <c r="Q23" s="56"/>
      <c r="R23" s="36"/>
    </row>
    <row r="24" spans="1:21" s="33" customFormat="1" ht="18.75" customHeight="1" thickBot="1">
      <c r="A24" s="44">
        <v>19</v>
      </c>
      <c r="B24" s="216" t="s">
        <v>124</v>
      </c>
      <c r="C24" s="47">
        <f t="shared" si="0"/>
        <v>3</v>
      </c>
      <c r="D24" s="227">
        <v>31</v>
      </c>
      <c r="E24" s="232">
        <v>20</v>
      </c>
      <c r="F24" s="101"/>
      <c r="G24" s="76"/>
      <c r="H24" s="76">
        <v>41</v>
      </c>
      <c r="I24" s="82"/>
      <c r="J24" s="100"/>
      <c r="K24" s="50">
        <f t="shared" ref="K24:K31" si="3">SUM(D24:I24)</f>
        <v>92</v>
      </c>
      <c r="L24" s="51">
        <f t="shared" si="2"/>
        <v>30.666666666666668</v>
      </c>
      <c r="M24" s="219"/>
      <c r="O24" s="66"/>
      <c r="P24" s="67"/>
      <c r="Q24" s="56"/>
      <c r="R24" s="36"/>
    </row>
    <row r="25" spans="1:21" s="33" customFormat="1" ht="18.75" customHeight="1" thickBot="1">
      <c r="A25" s="44">
        <v>21</v>
      </c>
      <c r="B25" s="216" t="s">
        <v>337</v>
      </c>
      <c r="C25" s="47">
        <f t="shared" si="0"/>
        <v>3</v>
      </c>
      <c r="D25" s="227">
        <v>21</v>
      </c>
      <c r="E25" s="232">
        <v>20</v>
      </c>
      <c r="F25" s="101">
        <v>50</v>
      </c>
      <c r="G25" s="76"/>
      <c r="H25" s="76"/>
      <c r="I25" s="82"/>
      <c r="J25" s="36"/>
      <c r="K25" s="50">
        <f t="shared" si="3"/>
        <v>91</v>
      </c>
      <c r="L25" s="51">
        <f t="shared" si="2"/>
        <v>30.333333333333332</v>
      </c>
      <c r="M25" s="219"/>
      <c r="O25" s="66"/>
      <c r="P25" s="67"/>
      <c r="Q25" s="56"/>
      <c r="R25" s="36"/>
    </row>
    <row r="26" spans="1:21" s="33" customFormat="1" ht="18.75" customHeight="1" thickBot="1">
      <c r="A26" s="44">
        <v>22</v>
      </c>
      <c r="B26" s="216" t="s">
        <v>216</v>
      </c>
      <c r="C26" s="47">
        <f t="shared" si="0"/>
        <v>2</v>
      </c>
      <c r="D26" s="227">
        <v>45</v>
      </c>
      <c r="E26" s="229">
        <v>36</v>
      </c>
      <c r="F26" s="93"/>
      <c r="G26" s="63"/>
      <c r="H26" s="63"/>
      <c r="I26" s="97"/>
      <c r="J26" s="36"/>
      <c r="K26" s="50">
        <f t="shared" si="3"/>
        <v>81</v>
      </c>
      <c r="L26" s="51">
        <f t="shared" si="2"/>
        <v>40.5</v>
      </c>
      <c r="M26" s="219"/>
      <c r="O26" s="66"/>
      <c r="P26" s="36"/>
      <c r="Q26" s="56"/>
      <c r="R26" s="36"/>
    </row>
    <row r="27" spans="1:21" s="33" customFormat="1" ht="18.75" customHeight="1" thickBot="1">
      <c r="A27" s="44">
        <v>23</v>
      </c>
      <c r="B27" s="216" t="s">
        <v>338</v>
      </c>
      <c r="C27" s="47">
        <f t="shared" si="0"/>
        <v>2</v>
      </c>
      <c r="D27" s="227">
        <v>35</v>
      </c>
      <c r="E27" s="228">
        <v>45</v>
      </c>
      <c r="F27" s="95"/>
      <c r="G27" s="58"/>
      <c r="H27" s="58"/>
      <c r="I27" s="96"/>
      <c r="J27" s="36"/>
      <c r="K27" s="50">
        <f t="shared" si="3"/>
        <v>80</v>
      </c>
      <c r="L27" s="51">
        <f t="shared" si="2"/>
        <v>40</v>
      </c>
      <c r="M27" s="219"/>
      <c r="O27" s="66"/>
      <c r="P27" s="36"/>
      <c r="Q27" s="56"/>
      <c r="R27" s="36"/>
    </row>
    <row r="28" spans="1:21" s="33" customFormat="1" ht="18.75" customHeight="1" thickBot="1">
      <c r="A28" s="44">
        <v>24</v>
      </c>
      <c r="B28" s="216" t="s">
        <v>222</v>
      </c>
      <c r="C28" s="47">
        <f t="shared" si="0"/>
        <v>3</v>
      </c>
      <c r="D28" s="227">
        <v>26</v>
      </c>
      <c r="E28" s="229">
        <v>20</v>
      </c>
      <c r="F28" s="95"/>
      <c r="G28" s="58">
        <v>33</v>
      </c>
      <c r="H28" s="58"/>
      <c r="I28" s="96"/>
      <c r="J28" s="36"/>
      <c r="K28" s="50">
        <f t="shared" si="3"/>
        <v>79</v>
      </c>
      <c r="L28" s="51">
        <f t="shared" si="2"/>
        <v>26.333333333333332</v>
      </c>
      <c r="M28" s="219"/>
      <c r="O28" s="66"/>
      <c r="P28" s="36"/>
      <c r="Q28" s="56"/>
      <c r="R28" s="36"/>
    </row>
    <row r="29" spans="1:21" s="33" customFormat="1" ht="18.75" customHeight="1" thickBot="1">
      <c r="A29" s="44">
        <v>24</v>
      </c>
      <c r="B29" s="216" t="s">
        <v>192</v>
      </c>
      <c r="C29" s="47">
        <f t="shared" si="0"/>
        <v>3</v>
      </c>
      <c r="D29" s="227">
        <v>20</v>
      </c>
      <c r="E29" s="228">
        <v>20</v>
      </c>
      <c r="F29" s="93"/>
      <c r="G29" s="63"/>
      <c r="H29" s="63">
        <v>39</v>
      </c>
      <c r="I29" s="97"/>
      <c r="J29" s="36"/>
      <c r="K29" s="50">
        <f t="shared" si="3"/>
        <v>79</v>
      </c>
      <c r="L29" s="51">
        <f t="shared" si="2"/>
        <v>26.333333333333332</v>
      </c>
      <c r="M29" s="219"/>
      <c r="N29" s="36"/>
      <c r="O29" s="66"/>
      <c r="P29" s="36"/>
      <c r="Q29" s="56"/>
      <c r="R29" s="36"/>
    </row>
    <row r="30" spans="1:21" s="33" customFormat="1" ht="18.75" customHeight="1" thickBot="1">
      <c r="A30" s="44">
        <v>24</v>
      </c>
      <c r="B30" s="216" t="s">
        <v>193</v>
      </c>
      <c r="C30" s="47">
        <f t="shared" si="0"/>
        <v>3</v>
      </c>
      <c r="D30" s="227">
        <v>20</v>
      </c>
      <c r="E30" s="229">
        <v>20</v>
      </c>
      <c r="F30" s="93"/>
      <c r="G30" s="63"/>
      <c r="H30" s="63">
        <v>39</v>
      </c>
      <c r="I30" s="97"/>
      <c r="J30" s="36"/>
      <c r="K30" s="50">
        <f t="shared" si="3"/>
        <v>79</v>
      </c>
      <c r="L30" s="51">
        <f t="shared" si="2"/>
        <v>26.333333333333332</v>
      </c>
      <c r="M30" s="219"/>
      <c r="N30" s="36"/>
      <c r="O30" s="66"/>
      <c r="P30" s="36"/>
      <c r="Q30" s="56"/>
      <c r="R30" s="36"/>
    </row>
    <row r="31" spans="1:21" s="33" customFormat="1" ht="18.75" customHeight="1" thickBot="1">
      <c r="A31" s="44"/>
      <c r="B31" s="216" t="s">
        <v>120</v>
      </c>
      <c r="C31" s="47">
        <f t="shared" si="0"/>
        <v>2</v>
      </c>
      <c r="D31" s="109"/>
      <c r="E31" s="229">
        <v>33</v>
      </c>
      <c r="F31" s="93">
        <v>45</v>
      </c>
      <c r="G31" s="63"/>
      <c r="H31" s="63"/>
      <c r="I31" s="97"/>
      <c r="J31" s="36"/>
      <c r="K31" s="50">
        <f t="shared" si="3"/>
        <v>78</v>
      </c>
      <c r="L31" s="51">
        <f t="shared" si="2"/>
        <v>39</v>
      </c>
      <c r="M31" s="219"/>
      <c r="N31" s="11"/>
      <c r="O31" s="56"/>
      <c r="P31" s="36"/>
      <c r="Q31" s="56"/>
      <c r="R31" s="36"/>
    </row>
    <row r="32" spans="1:21" s="33" customFormat="1" ht="18.75" customHeight="1" thickBot="1">
      <c r="A32" s="44"/>
      <c r="B32" s="216" t="s">
        <v>121</v>
      </c>
      <c r="C32" s="47">
        <f t="shared" si="0"/>
        <v>4</v>
      </c>
      <c r="D32" s="227">
        <v>20</v>
      </c>
      <c r="E32" s="228">
        <v>20</v>
      </c>
      <c r="F32" s="102"/>
      <c r="G32" s="48">
        <v>27</v>
      </c>
      <c r="H32" s="48">
        <v>30</v>
      </c>
      <c r="I32" s="77"/>
      <c r="J32" s="36"/>
      <c r="K32" s="50">
        <f>SUM(LARGE(D32:I32,1)+LARGE(D32:I32,2)+LARGE(D32:I32,3))</f>
        <v>77</v>
      </c>
      <c r="L32" s="51">
        <f t="shared" si="2"/>
        <v>24.25</v>
      </c>
      <c r="M32" s="219"/>
      <c r="N32" s="11"/>
      <c r="O32" s="56"/>
      <c r="P32" s="78"/>
      <c r="Q32" s="56"/>
      <c r="R32" s="36"/>
    </row>
    <row r="33" spans="1:18" s="33" customFormat="1" ht="18.75" customHeight="1" thickBot="1">
      <c r="A33" s="44"/>
      <c r="B33" s="216" t="s">
        <v>122</v>
      </c>
      <c r="C33" s="47">
        <f t="shared" si="0"/>
        <v>4</v>
      </c>
      <c r="D33" s="227">
        <v>20</v>
      </c>
      <c r="E33" s="228">
        <v>20</v>
      </c>
      <c r="F33" s="102"/>
      <c r="G33" s="48">
        <v>27</v>
      </c>
      <c r="H33" s="48">
        <v>30</v>
      </c>
      <c r="I33" s="77"/>
      <c r="J33" s="100"/>
      <c r="K33" s="50">
        <f>SUM(LARGE(D33:I33,1)+LARGE(D33:I33,2)+LARGE(D33:I33,3))</f>
        <v>77</v>
      </c>
      <c r="L33" s="51">
        <f t="shared" si="2"/>
        <v>24.25</v>
      </c>
      <c r="M33" s="219"/>
      <c r="N33" s="11"/>
      <c r="O33" s="56"/>
      <c r="P33" s="78"/>
      <c r="Q33" s="56"/>
      <c r="R33" s="36"/>
    </row>
    <row r="34" spans="1:18" s="33" customFormat="1" ht="18.75" customHeight="1" thickBot="1">
      <c r="A34" s="44"/>
      <c r="B34" s="216" t="s">
        <v>339</v>
      </c>
      <c r="C34" s="47">
        <f t="shared" si="0"/>
        <v>4</v>
      </c>
      <c r="D34" s="227">
        <v>20</v>
      </c>
      <c r="E34" s="228">
        <v>20</v>
      </c>
      <c r="F34" s="93"/>
      <c r="G34" s="63">
        <v>30</v>
      </c>
      <c r="H34" s="63">
        <v>26</v>
      </c>
      <c r="I34" s="97"/>
      <c r="J34" s="100"/>
      <c r="K34" s="50">
        <f>SUM(LARGE(D34:I34,1)+LARGE(D34:I34,2)+LARGE(D34:I34,3))</f>
        <v>76</v>
      </c>
      <c r="L34" s="51">
        <f t="shared" si="2"/>
        <v>24</v>
      </c>
      <c r="M34" s="219"/>
      <c r="N34" s="11"/>
      <c r="O34" s="56"/>
      <c r="P34" s="78"/>
      <c r="Q34" s="56"/>
      <c r="R34" s="36"/>
    </row>
    <row r="35" spans="1:18" s="33" customFormat="1" ht="18.75" customHeight="1" thickBot="1">
      <c r="A35" s="44"/>
      <c r="B35" s="44" t="s">
        <v>208</v>
      </c>
      <c r="C35" s="47">
        <f t="shared" si="0"/>
        <v>2</v>
      </c>
      <c r="D35" s="233"/>
      <c r="E35" s="228">
        <v>43</v>
      </c>
      <c r="F35" s="102"/>
      <c r="G35" s="48">
        <v>33</v>
      </c>
      <c r="H35" s="48"/>
      <c r="I35" s="77"/>
      <c r="J35" s="100"/>
      <c r="K35" s="50">
        <f t="shared" ref="K35:K98" si="4">SUM(D35:I35)</f>
        <v>76</v>
      </c>
      <c r="L35" s="51">
        <f t="shared" si="2"/>
        <v>38</v>
      </c>
      <c r="M35" s="219"/>
      <c r="N35" s="11"/>
      <c r="O35" s="56"/>
      <c r="P35" s="78"/>
      <c r="Q35" s="56"/>
      <c r="R35" s="36"/>
    </row>
    <row r="36" spans="1:18" s="33" customFormat="1" ht="18.75" customHeight="1" thickBot="1">
      <c r="A36" s="61"/>
      <c r="B36" s="216" t="s">
        <v>340</v>
      </c>
      <c r="C36" s="47">
        <f t="shared" si="0"/>
        <v>3</v>
      </c>
      <c r="D36" s="227">
        <v>21</v>
      </c>
      <c r="E36" s="228">
        <v>20</v>
      </c>
      <c r="F36" s="102">
        <v>33</v>
      </c>
      <c r="G36" s="48"/>
      <c r="H36" s="48"/>
      <c r="I36" s="77"/>
      <c r="J36" s="100"/>
      <c r="K36" s="50">
        <f t="shared" si="4"/>
        <v>74</v>
      </c>
      <c r="L36" s="51">
        <f t="shared" si="2"/>
        <v>24.666666666666668</v>
      </c>
      <c r="M36" s="219"/>
      <c r="N36" s="11"/>
      <c r="O36" s="56"/>
      <c r="P36" s="78"/>
      <c r="Q36" s="56"/>
      <c r="R36" s="36"/>
    </row>
    <row r="37" spans="1:18" s="33" customFormat="1" ht="18.75" customHeight="1" thickBot="1">
      <c r="A37" s="44"/>
      <c r="B37" s="216" t="s">
        <v>341</v>
      </c>
      <c r="C37" s="47">
        <f t="shared" si="0"/>
        <v>3</v>
      </c>
      <c r="D37" s="227">
        <v>20</v>
      </c>
      <c r="E37" s="228">
        <v>20</v>
      </c>
      <c r="F37" s="93"/>
      <c r="G37" s="63">
        <v>30</v>
      </c>
      <c r="H37" s="63"/>
      <c r="I37" s="97"/>
      <c r="J37" s="100"/>
      <c r="K37" s="50">
        <f t="shared" si="4"/>
        <v>70</v>
      </c>
      <c r="L37" s="51">
        <f t="shared" si="2"/>
        <v>23.333333333333332</v>
      </c>
      <c r="M37" s="219"/>
      <c r="N37" s="11"/>
      <c r="O37" s="56"/>
      <c r="P37" s="78"/>
      <c r="Q37" s="56"/>
      <c r="R37" s="36"/>
    </row>
    <row r="38" spans="1:18" s="33" customFormat="1" ht="18.75" customHeight="1" thickBot="1">
      <c r="A38" s="44"/>
      <c r="B38" s="216" t="s">
        <v>218</v>
      </c>
      <c r="C38" s="47">
        <f t="shared" si="0"/>
        <v>2</v>
      </c>
      <c r="D38" s="227">
        <v>43</v>
      </c>
      <c r="E38" s="232">
        <v>25</v>
      </c>
      <c r="F38" s="101"/>
      <c r="G38" s="76"/>
      <c r="H38" s="76"/>
      <c r="I38" s="82"/>
      <c r="J38" s="100"/>
      <c r="K38" s="50">
        <f t="shared" si="4"/>
        <v>68</v>
      </c>
      <c r="L38" s="51">
        <f t="shared" si="2"/>
        <v>34</v>
      </c>
      <c r="M38" s="219"/>
      <c r="N38" s="11"/>
      <c r="O38" s="56"/>
      <c r="P38" s="78"/>
      <c r="Q38" s="56"/>
      <c r="R38" s="36"/>
    </row>
    <row r="39" spans="1:18" s="33" customFormat="1" ht="18.75" customHeight="1" thickBot="1">
      <c r="A39" s="44"/>
      <c r="B39" s="216" t="s">
        <v>141</v>
      </c>
      <c r="C39" s="47">
        <f t="shared" si="0"/>
        <v>2</v>
      </c>
      <c r="D39" s="227"/>
      <c r="E39" s="229"/>
      <c r="F39" s="95"/>
      <c r="G39" s="58">
        <v>39</v>
      </c>
      <c r="H39" s="58">
        <v>29</v>
      </c>
      <c r="I39" s="96"/>
      <c r="J39" s="100"/>
      <c r="K39" s="50">
        <f t="shared" si="4"/>
        <v>68</v>
      </c>
      <c r="L39" s="51">
        <f t="shared" si="2"/>
        <v>34</v>
      </c>
      <c r="M39" s="219"/>
      <c r="N39" s="11"/>
      <c r="O39" s="56"/>
      <c r="P39" s="78"/>
      <c r="Q39" s="56"/>
      <c r="R39" s="36"/>
    </row>
    <row r="40" spans="1:18" s="33" customFormat="1" ht="18.75" customHeight="1" thickBot="1">
      <c r="A40" s="61"/>
      <c r="B40" s="216" t="s">
        <v>342</v>
      </c>
      <c r="C40" s="47">
        <f t="shared" si="0"/>
        <v>2</v>
      </c>
      <c r="D40" s="227"/>
      <c r="E40" s="229"/>
      <c r="F40" s="95"/>
      <c r="G40" s="58">
        <v>39</v>
      </c>
      <c r="H40" s="58">
        <v>29</v>
      </c>
      <c r="I40" s="96"/>
      <c r="J40" s="100"/>
      <c r="K40" s="50">
        <f t="shared" si="4"/>
        <v>68</v>
      </c>
      <c r="L40" s="51">
        <f t="shared" si="2"/>
        <v>34</v>
      </c>
      <c r="M40" s="219"/>
      <c r="N40" s="11"/>
      <c r="O40" s="56"/>
      <c r="P40" s="78"/>
      <c r="Q40" s="56"/>
      <c r="R40" s="36"/>
    </row>
    <row r="41" spans="1:18" s="33" customFormat="1" ht="18.75" customHeight="1" thickBot="1">
      <c r="A41" s="44"/>
      <c r="B41" s="216" t="s">
        <v>140</v>
      </c>
      <c r="C41" s="47">
        <f t="shared" si="0"/>
        <v>2</v>
      </c>
      <c r="D41" s="227">
        <v>37</v>
      </c>
      <c r="E41" s="228">
        <v>28</v>
      </c>
      <c r="F41" s="101"/>
      <c r="G41" s="76"/>
      <c r="H41" s="76"/>
      <c r="I41" s="82"/>
      <c r="J41" s="100"/>
      <c r="K41" s="50">
        <f t="shared" si="4"/>
        <v>65</v>
      </c>
      <c r="L41" s="51">
        <f t="shared" si="2"/>
        <v>32.5</v>
      </c>
      <c r="M41" s="219"/>
      <c r="N41" s="11"/>
      <c r="O41" s="56"/>
      <c r="P41" s="78"/>
      <c r="Q41" s="56"/>
      <c r="R41" s="36"/>
    </row>
    <row r="42" spans="1:18" s="33" customFormat="1" ht="18.75" customHeight="1" thickBot="1">
      <c r="A42" s="44"/>
      <c r="B42" s="216" t="s">
        <v>343</v>
      </c>
      <c r="C42" s="47">
        <f t="shared" si="0"/>
        <v>2</v>
      </c>
      <c r="D42" s="227">
        <v>20</v>
      </c>
      <c r="E42" s="228"/>
      <c r="F42" s="102"/>
      <c r="G42" s="48"/>
      <c r="H42" s="48">
        <v>45</v>
      </c>
      <c r="I42" s="77"/>
      <c r="J42" s="100"/>
      <c r="K42" s="50">
        <f t="shared" si="4"/>
        <v>65</v>
      </c>
      <c r="L42" s="51">
        <f t="shared" si="2"/>
        <v>32.5</v>
      </c>
      <c r="M42" s="234"/>
      <c r="N42" s="11"/>
      <c r="O42" s="56"/>
      <c r="P42" s="78"/>
      <c r="Q42" s="56"/>
      <c r="R42" s="36"/>
    </row>
    <row r="43" spans="1:18" s="33" customFormat="1" ht="18.75" customHeight="1" thickBot="1">
      <c r="A43" s="61"/>
      <c r="B43" s="216" t="s">
        <v>344</v>
      </c>
      <c r="C43" s="47">
        <f t="shared" si="0"/>
        <v>2</v>
      </c>
      <c r="D43" s="227">
        <v>20</v>
      </c>
      <c r="E43" s="229"/>
      <c r="F43" s="95"/>
      <c r="G43" s="58"/>
      <c r="H43" s="58">
        <v>45</v>
      </c>
      <c r="I43" s="96"/>
      <c r="J43" s="100"/>
      <c r="K43" s="50">
        <f t="shared" si="4"/>
        <v>65</v>
      </c>
      <c r="L43" s="51">
        <f t="shared" si="2"/>
        <v>32.5</v>
      </c>
      <c r="M43" s="219"/>
      <c r="N43" s="11"/>
      <c r="O43" s="56"/>
      <c r="P43" s="78"/>
      <c r="Q43" s="56"/>
      <c r="R43" s="36"/>
    </row>
    <row r="44" spans="1:18" s="33" customFormat="1" ht="18.75" customHeight="1" thickBot="1">
      <c r="A44" s="44"/>
      <c r="B44" s="216" t="s">
        <v>229</v>
      </c>
      <c r="C44" s="47">
        <f t="shared" si="0"/>
        <v>2</v>
      </c>
      <c r="D44" s="227">
        <v>43</v>
      </c>
      <c r="E44" s="229">
        <v>21</v>
      </c>
      <c r="F44" s="102"/>
      <c r="G44" s="48"/>
      <c r="H44" s="48"/>
      <c r="I44" s="77"/>
      <c r="J44" s="100"/>
      <c r="K44" s="50">
        <f t="shared" si="4"/>
        <v>64</v>
      </c>
      <c r="L44" s="51">
        <f t="shared" si="2"/>
        <v>32</v>
      </c>
      <c r="M44" s="219"/>
      <c r="N44" s="11"/>
      <c r="O44" s="56"/>
      <c r="P44" s="78"/>
      <c r="Q44" s="56"/>
      <c r="R44" s="36"/>
    </row>
    <row r="45" spans="1:18" s="33" customFormat="1" ht="18.75" customHeight="1" thickBot="1">
      <c r="A45" s="44"/>
      <c r="B45" s="216" t="s">
        <v>345</v>
      </c>
      <c r="C45" s="47">
        <f t="shared" si="0"/>
        <v>2</v>
      </c>
      <c r="D45" s="227">
        <v>26</v>
      </c>
      <c r="E45" s="228">
        <v>37</v>
      </c>
      <c r="F45" s="101"/>
      <c r="G45" s="76"/>
      <c r="H45" s="76"/>
      <c r="I45" s="82"/>
      <c r="J45" s="100"/>
      <c r="K45" s="50">
        <f t="shared" si="4"/>
        <v>63</v>
      </c>
      <c r="L45" s="51">
        <f t="shared" si="2"/>
        <v>31.5</v>
      </c>
      <c r="M45" s="219"/>
      <c r="N45" s="11"/>
      <c r="O45" s="56"/>
      <c r="P45" s="78"/>
      <c r="Q45" s="56"/>
      <c r="R45" s="36"/>
    </row>
    <row r="46" spans="1:18" s="33" customFormat="1" ht="18.75" customHeight="1" thickBot="1">
      <c r="A46" s="44"/>
      <c r="B46" s="216" t="s">
        <v>65</v>
      </c>
      <c r="C46" s="47">
        <f t="shared" si="0"/>
        <v>2</v>
      </c>
      <c r="D46" s="227">
        <v>20</v>
      </c>
      <c r="E46" s="229"/>
      <c r="F46" s="93"/>
      <c r="G46" s="63"/>
      <c r="H46" s="63">
        <v>43</v>
      </c>
      <c r="I46" s="97"/>
      <c r="J46" s="100"/>
      <c r="K46" s="50">
        <f t="shared" si="4"/>
        <v>63</v>
      </c>
      <c r="L46" s="51">
        <f t="shared" si="2"/>
        <v>31.5</v>
      </c>
      <c r="M46" s="219"/>
      <c r="N46" s="11"/>
      <c r="O46" s="56"/>
      <c r="P46" s="78"/>
      <c r="Q46" s="56"/>
      <c r="R46" s="36"/>
    </row>
    <row r="47" spans="1:18" s="33" customFormat="1" ht="18.75" customHeight="1" thickBot="1">
      <c r="A47" s="44"/>
      <c r="B47" s="216" t="s">
        <v>207</v>
      </c>
      <c r="C47" s="47">
        <f t="shared" si="0"/>
        <v>2</v>
      </c>
      <c r="D47" s="109"/>
      <c r="E47" s="229"/>
      <c r="F47" s="101"/>
      <c r="G47" s="76">
        <v>32</v>
      </c>
      <c r="H47" s="76">
        <v>28</v>
      </c>
      <c r="I47" s="82"/>
      <c r="J47" s="100"/>
      <c r="K47" s="50">
        <f t="shared" si="4"/>
        <v>60</v>
      </c>
      <c r="L47" s="51">
        <f t="shared" si="2"/>
        <v>30</v>
      </c>
      <c r="M47" s="219"/>
      <c r="N47" s="11"/>
      <c r="O47" s="56"/>
      <c r="P47" s="78"/>
      <c r="Q47" s="56"/>
      <c r="R47" s="36"/>
    </row>
    <row r="48" spans="1:18" s="33" customFormat="1" ht="18.75" customHeight="1" thickBot="1">
      <c r="A48" s="44"/>
      <c r="B48" s="216" t="s">
        <v>228</v>
      </c>
      <c r="C48" s="47">
        <f t="shared" si="0"/>
        <v>2</v>
      </c>
      <c r="D48" s="227">
        <v>20</v>
      </c>
      <c r="E48" s="232"/>
      <c r="F48" s="101"/>
      <c r="G48" s="76"/>
      <c r="H48" s="76">
        <v>40</v>
      </c>
      <c r="I48" s="82"/>
      <c r="J48" s="100"/>
      <c r="K48" s="50">
        <f t="shared" si="4"/>
        <v>60</v>
      </c>
      <c r="L48" s="51">
        <f t="shared" si="2"/>
        <v>30</v>
      </c>
      <c r="M48" s="219"/>
      <c r="N48" s="11"/>
      <c r="O48" s="56"/>
      <c r="P48" s="78"/>
      <c r="Q48" s="56"/>
      <c r="R48" s="36"/>
    </row>
    <row r="49" spans="1:21" s="33" customFormat="1" ht="18.75" customHeight="1" thickBot="1">
      <c r="A49" s="44"/>
      <c r="B49" s="216" t="s">
        <v>346</v>
      </c>
      <c r="C49" s="47">
        <f t="shared" si="0"/>
        <v>2</v>
      </c>
      <c r="D49" s="227">
        <v>20</v>
      </c>
      <c r="E49" s="232"/>
      <c r="F49" s="102"/>
      <c r="G49" s="48"/>
      <c r="H49" s="48">
        <v>40</v>
      </c>
      <c r="I49" s="77"/>
      <c r="J49" s="100"/>
      <c r="K49" s="50">
        <f t="shared" si="4"/>
        <v>60</v>
      </c>
      <c r="L49" s="51">
        <f t="shared" si="2"/>
        <v>30</v>
      </c>
      <c r="M49" s="219"/>
      <c r="N49" s="11"/>
      <c r="O49" s="56"/>
      <c r="P49" s="78"/>
      <c r="Q49" s="56"/>
      <c r="R49" s="36"/>
    </row>
    <row r="50" spans="1:21" s="33" customFormat="1" ht="18.75" customHeight="1" thickBot="1">
      <c r="A50" s="44"/>
      <c r="B50" s="216" t="s">
        <v>215</v>
      </c>
      <c r="C50" s="47">
        <f t="shared" si="0"/>
        <v>2</v>
      </c>
      <c r="D50" s="227">
        <v>39</v>
      </c>
      <c r="E50" s="229">
        <v>20</v>
      </c>
      <c r="F50" s="95"/>
      <c r="G50" s="58"/>
      <c r="H50" s="58"/>
      <c r="I50" s="96"/>
      <c r="J50" s="100"/>
      <c r="K50" s="50">
        <f t="shared" si="4"/>
        <v>59</v>
      </c>
      <c r="L50" s="51">
        <f t="shared" si="2"/>
        <v>29.5</v>
      </c>
      <c r="M50" s="219"/>
      <c r="N50" s="11"/>
      <c r="O50" s="56"/>
      <c r="P50" s="78"/>
      <c r="Q50" s="56"/>
      <c r="R50" s="36"/>
    </row>
    <row r="51" spans="1:21" s="33" customFormat="1" ht="18.75" customHeight="1" thickBot="1">
      <c r="A51" s="44"/>
      <c r="B51" s="216" t="s">
        <v>155</v>
      </c>
      <c r="C51" s="47">
        <f t="shared" si="0"/>
        <v>2</v>
      </c>
      <c r="D51" s="227">
        <v>39</v>
      </c>
      <c r="E51" s="228">
        <v>20</v>
      </c>
      <c r="F51" s="101"/>
      <c r="G51" s="76"/>
      <c r="H51" s="76"/>
      <c r="I51" s="82"/>
      <c r="J51" s="103"/>
      <c r="K51" s="50">
        <f t="shared" si="4"/>
        <v>59</v>
      </c>
      <c r="L51" s="51">
        <f t="shared" si="2"/>
        <v>29.5</v>
      </c>
      <c r="M51" s="219"/>
      <c r="N51" s="11"/>
      <c r="O51" s="56"/>
      <c r="P51" s="78"/>
      <c r="Q51" s="56"/>
      <c r="R51" s="36"/>
    </row>
    <row r="52" spans="1:21" s="33" customFormat="1" ht="18.75" customHeight="1" thickBot="1">
      <c r="A52" s="44"/>
      <c r="B52" s="216" t="s">
        <v>347</v>
      </c>
      <c r="C52" s="47">
        <f t="shared" si="0"/>
        <v>2</v>
      </c>
      <c r="D52" s="227">
        <v>38</v>
      </c>
      <c r="E52" s="228">
        <v>20</v>
      </c>
      <c r="F52" s="104"/>
      <c r="G52" s="70"/>
      <c r="H52" s="70"/>
      <c r="I52" s="105"/>
      <c r="J52" s="100"/>
      <c r="K52" s="50">
        <f t="shared" si="4"/>
        <v>58</v>
      </c>
      <c r="L52" s="51">
        <f t="shared" si="2"/>
        <v>29</v>
      </c>
      <c r="M52" s="219"/>
      <c r="N52" s="11"/>
      <c r="O52" s="56"/>
      <c r="P52" s="78"/>
      <c r="Q52" s="56"/>
      <c r="R52" s="36"/>
    </row>
    <row r="53" spans="1:21" s="33" customFormat="1" ht="18.75" customHeight="1" thickBot="1">
      <c r="A53" s="44"/>
      <c r="B53" s="216" t="s">
        <v>348</v>
      </c>
      <c r="C53" s="47">
        <f t="shared" si="0"/>
        <v>2</v>
      </c>
      <c r="D53" s="227">
        <v>38</v>
      </c>
      <c r="E53" s="228">
        <v>20</v>
      </c>
      <c r="F53" s="95"/>
      <c r="G53" s="58"/>
      <c r="H53" s="58"/>
      <c r="I53" s="96"/>
      <c r="J53" s="36"/>
      <c r="K53" s="50">
        <f t="shared" si="4"/>
        <v>58</v>
      </c>
      <c r="L53" s="51">
        <f t="shared" si="2"/>
        <v>29</v>
      </c>
      <c r="M53" s="219"/>
      <c r="N53" s="11"/>
      <c r="O53" s="56"/>
      <c r="P53" s="67"/>
      <c r="Q53" s="56"/>
      <c r="R53" s="36"/>
    </row>
    <row r="54" spans="1:21" s="33" customFormat="1" ht="18.75" customHeight="1" thickBot="1">
      <c r="A54" s="47"/>
      <c r="B54" s="216" t="s">
        <v>292</v>
      </c>
      <c r="C54" s="47">
        <f t="shared" si="0"/>
        <v>2</v>
      </c>
      <c r="D54" s="233"/>
      <c r="E54" s="229">
        <v>20</v>
      </c>
      <c r="F54" s="101"/>
      <c r="G54" s="76"/>
      <c r="H54" s="76">
        <v>38</v>
      </c>
      <c r="I54" s="82"/>
      <c r="J54" s="36"/>
      <c r="K54" s="50">
        <f t="shared" si="4"/>
        <v>58</v>
      </c>
      <c r="L54" s="51">
        <f t="shared" si="2"/>
        <v>29</v>
      </c>
      <c r="M54" s="219"/>
      <c r="N54" s="11"/>
      <c r="O54" s="56"/>
      <c r="P54" s="67"/>
      <c r="Q54" s="56"/>
      <c r="R54" s="36"/>
    </row>
    <row r="55" spans="1:21" s="33" customFormat="1" ht="18.75" customHeight="1" thickBot="1">
      <c r="A55" s="44"/>
      <c r="B55" s="216" t="s">
        <v>349</v>
      </c>
      <c r="C55" s="47">
        <f t="shared" si="0"/>
        <v>2</v>
      </c>
      <c r="D55" s="227">
        <v>35</v>
      </c>
      <c r="E55" s="235">
        <v>20</v>
      </c>
      <c r="F55" s="101"/>
      <c r="G55" s="76"/>
      <c r="H55" s="76"/>
      <c r="I55" s="82"/>
      <c r="J55" s="67"/>
      <c r="K55" s="50">
        <f t="shared" si="4"/>
        <v>55</v>
      </c>
      <c r="L55" s="51">
        <f t="shared" si="2"/>
        <v>27.5</v>
      </c>
      <c r="M55" s="219"/>
      <c r="N55" s="11"/>
      <c r="O55" s="56"/>
      <c r="P55" s="67"/>
      <c r="Q55" s="56"/>
      <c r="R55" s="36"/>
    </row>
    <row r="56" spans="1:21" s="33" customFormat="1" ht="18.75" customHeight="1" thickBot="1">
      <c r="A56" s="44"/>
      <c r="B56" s="216" t="s">
        <v>89</v>
      </c>
      <c r="C56" s="47">
        <f t="shared" si="0"/>
        <v>2</v>
      </c>
      <c r="D56" s="227">
        <v>20</v>
      </c>
      <c r="E56" s="229">
        <v>35</v>
      </c>
      <c r="F56" s="93"/>
      <c r="G56" s="63"/>
      <c r="H56" s="63"/>
      <c r="I56" s="97"/>
      <c r="J56" s="36"/>
      <c r="K56" s="50">
        <f t="shared" si="4"/>
        <v>55</v>
      </c>
      <c r="L56" s="51">
        <f t="shared" si="2"/>
        <v>27.5</v>
      </c>
      <c r="M56" s="219"/>
      <c r="N56" s="11"/>
      <c r="O56" s="56"/>
      <c r="P56" s="67"/>
      <c r="Q56" s="56"/>
      <c r="R56" s="36"/>
    </row>
    <row r="57" spans="1:21" s="33" customFormat="1" ht="18.75" customHeight="1" thickBot="1">
      <c r="A57" s="44"/>
      <c r="B57" s="216" t="s">
        <v>133</v>
      </c>
      <c r="C57" s="47">
        <f t="shared" si="0"/>
        <v>2</v>
      </c>
      <c r="D57" s="227">
        <v>34</v>
      </c>
      <c r="E57" s="228">
        <v>20</v>
      </c>
      <c r="F57" s="93"/>
      <c r="G57" s="63"/>
      <c r="H57" s="63"/>
      <c r="I57" s="97"/>
      <c r="J57" s="36"/>
      <c r="K57" s="50">
        <f t="shared" si="4"/>
        <v>54</v>
      </c>
      <c r="L57" s="51">
        <f t="shared" si="2"/>
        <v>27</v>
      </c>
      <c r="M57" s="219"/>
      <c r="N57" s="11"/>
      <c r="O57" s="56"/>
      <c r="P57" s="67"/>
      <c r="Q57" s="56"/>
      <c r="R57" s="36"/>
    </row>
    <row r="58" spans="1:21" s="33" customFormat="1" ht="18.75" customHeight="1" thickBot="1">
      <c r="A58" s="44"/>
      <c r="B58" s="216" t="s">
        <v>350</v>
      </c>
      <c r="C58" s="47">
        <f t="shared" si="0"/>
        <v>2</v>
      </c>
      <c r="D58" s="227">
        <v>34</v>
      </c>
      <c r="E58" s="228">
        <v>20</v>
      </c>
      <c r="F58" s="102"/>
      <c r="G58" s="48"/>
      <c r="H58" s="48"/>
      <c r="I58" s="77"/>
      <c r="J58" s="36"/>
      <c r="K58" s="50">
        <f t="shared" si="4"/>
        <v>54</v>
      </c>
      <c r="L58" s="51">
        <f t="shared" si="2"/>
        <v>27</v>
      </c>
      <c r="M58" s="219"/>
      <c r="N58" s="11"/>
      <c r="O58" s="56"/>
      <c r="P58" s="67"/>
      <c r="Q58" s="56"/>
      <c r="R58" s="36"/>
    </row>
    <row r="59" spans="1:21" s="33" customFormat="1" ht="18.75" customHeight="1" thickBot="1">
      <c r="A59" s="44"/>
      <c r="B59" s="216" t="s">
        <v>127</v>
      </c>
      <c r="C59" s="47">
        <f t="shared" si="0"/>
        <v>2</v>
      </c>
      <c r="D59" s="227">
        <v>20</v>
      </c>
      <c r="E59" s="229">
        <v>34</v>
      </c>
      <c r="F59" s="93"/>
      <c r="G59" s="63"/>
      <c r="H59" s="63"/>
      <c r="I59" s="97"/>
      <c r="J59" s="36"/>
      <c r="K59" s="50">
        <f t="shared" si="4"/>
        <v>54</v>
      </c>
      <c r="L59" s="51">
        <f t="shared" si="2"/>
        <v>27</v>
      </c>
      <c r="M59" s="219"/>
      <c r="N59" s="11"/>
      <c r="O59" s="56"/>
      <c r="P59" s="67"/>
      <c r="Q59" s="56"/>
      <c r="R59" s="36"/>
    </row>
    <row r="60" spans="1:21" s="33" customFormat="1" ht="18.75" customHeight="1" thickBot="1">
      <c r="A60" s="44"/>
      <c r="B60" s="216" t="s">
        <v>112</v>
      </c>
      <c r="C60" s="47">
        <f t="shared" si="0"/>
        <v>2</v>
      </c>
      <c r="D60" s="227">
        <v>33</v>
      </c>
      <c r="E60" s="228">
        <v>20</v>
      </c>
      <c r="F60" s="93"/>
      <c r="G60" s="63"/>
      <c r="H60" s="63"/>
      <c r="I60" s="97"/>
      <c r="J60" s="36"/>
      <c r="K60" s="50">
        <f t="shared" si="4"/>
        <v>53</v>
      </c>
      <c r="L60" s="51">
        <f t="shared" si="2"/>
        <v>26.5</v>
      </c>
      <c r="M60" s="219"/>
      <c r="N60" s="11"/>
      <c r="O60" s="80"/>
      <c r="P60" s="67"/>
      <c r="Q60" s="56"/>
      <c r="R60" s="75"/>
      <c r="S60" s="75"/>
      <c r="T60" s="75"/>
      <c r="U60" s="56"/>
    </row>
    <row r="61" spans="1:21" s="33" customFormat="1" ht="18.75" customHeight="1" thickBot="1">
      <c r="A61" s="44"/>
      <c r="B61" s="216" t="s">
        <v>92</v>
      </c>
      <c r="C61" s="47">
        <f t="shared" si="0"/>
        <v>2</v>
      </c>
      <c r="D61" s="227">
        <v>20</v>
      </c>
      <c r="E61" s="232">
        <v>32</v>
      </c>
      <c r="F61" s="101"/>
      <c r="G61" s="76"/>
      <c r="H61" s="76"/>
      <c r="I61" s="82"/>
      <c r="J61" s="100"/>
      <c r="K61" s="50">
        <f t="shared" si="4"/>
        <v>52</v>
      </c>
      <c r="L61" s="51">
        <f t="shared" si="2"/>
        <v>26</v>
      </c>
      <c r="M61" s="219"/>
      <c r="N61" s="11"/>
      <c r="O61" s="80"/>
      <c r="P61" s="67"/>
      <c r="Q61" s="56"/>
      <c r="R61" s="36"/>
    </row>
    <row r="62" spans="1:21" s="33" customFormat="1" ht="18.75" customHeight="1" thickBot="1">
      <c r="A62" s="44"/>
      <c r="B62" s="216" t="s">
        <v>132</v>
      </c>
      <c r="C62" s="47">
        <f t="shared" si="0"/>
        <v>1</v>
      </c>
      <c r="D62" s="227"/>
      <c r="E62" s="229"/>
      <c r="F62" s="93"/>
      <c r="G62" s="63"/>
      <c r="H62" s="63">
        <v>50</v>
      </c>
      <c r="I62" s="97"/>
      <c r="J62" s="100"/>
      <c r="K62" s="50">
        <f t="shared" si="4"/>
        <v>50</v>
      </c>
      <c r="L62" s="51">
        <f t="shared" si="2"/>
        <v>50</v>
      </c>
      <c r="M62" s="219"/>
      <c r="N62" s="11"/>
      <c r="O62" s="80"/>
      <c r="P62" s="67"/>
      <c r="Q62" s="56"/>
      <c r="R62" s="36"/>
    </row>
    <row r="63" spans="1:21" s="33" customFormat="1" ht="18.75" customHeight="1" thickBot="1">
      <c r="A63" s="44"/>
      <c r="B63" s="216" t="s">
        <v>351</v>
      </c>
      <c r="C63" s="47">
        <f t="shared" si="0"/>
        <v>1</v>
      </c>
      <c r="D63" s="227">
        <v>50</v>
      </c>
      <c r="E63" s="229"/>
      <c r="F63" s="93"/>
      <c r="G63" s="63"/>
      <c r="H63" s="63"/>
      <c r="I63" s="97"/>
      <c r="J63" s="100"/>
      <c r="K63" s="50">
        <f t="shared" si="4"/>
        <v>50</v>
      </c>
      <c r="L63" s="51">
        <f t="shared" si="2"/>
        <v>50</v>
      </c>
      <c r="M63" s="219"/>
      <c r="N63" s="11"/>
      <c r="O63" s="80"/>
      <c r="P63" s="36"/>
      <c r="Q63" s="56"/>
      <c r="R63" s="36"/>
    </row>
    <row r="64" spans="1:21" s="33" customFormat="1" ht="18.75" customHeight="1" thickBot="1">
      <c r="A64" s="47"/>
      <c r="B64" s="216" t="s">
        <v>221</v>
      </c>
      <c r="C64" s="47">
        <f t="shared" si="0"/>
        <v>2</v>
      </c>
      <c r="D64" s="227">
        <v>30</v>
      </c>
      <c r="E64" s="228">
        <v>20</v>
      </c>
      <c r="F64" s="95"/>
      <c r="G64" s="58"/>
      <c r="H64" s="58"/>
      <c r="I64" s="96"/>
      <c r="J64" s="100"/>
      <c r="K64" s="50">
        <f t="shared" si="4"/>
        <v>50</v>
      </c>
      <c r="L64" s="51">
        <f t="shared" si="2"/>
        <v>25</v>
      </c>
      <c r="M64" s="219"/>
      <c r="N64" s="11"/>
      <c r="O64" s="80"/>
      <c r="P64" s="36"/>
      <c r="Q64" s="56"/>
      <c r="R64" s="36"/>
    </row>
    <row r="65" spans="1:18" s="33" customFormat="1" ht="18.75" customHeight="1" thickBot="1">
      <c r="A65" s="44"/>
      <c r="B65" s="216" t="s">
        <v>352</v>
      </c>
      <c r="C65" s="47">
        <f t="shared" si="0"/>
        <v>2</v>
      </c>
      <c r="D65" s="227">
        <v>30</v>
      </c>
      <c r="E65" s="229">
        <v>20</v>
      </c>
      <c r="F65" s="102"/>
      <c r="G65" s="48"/>
      <c r="H65" s="48"/>
      <c r="I65" s="77"/>
      <c r="J65" s="100"/>
      <c r="K65" s="50">
        <f t="shared" si="4"/>
        <v>50</v>
      </c>
      <c r="L65" s="51">
        <f>SUM(D65:I65)/C65</f>
        <v>25</v>
      </c>
      <c r="M65" s="219"/>
      <c r="N65" s="11"/>
      <c r="O65" s="80"/>
      <c r="P65" s="36"/>
      <c r="Q65" s="56"/>
      <c r="R65" s="36"/>
    </row>
    <row r="66" spans="1:18" s="33" customFormat="1" ht="18.75" customHeight="1" thickBot="1">
      <c r="A66" s="44"/>
      <c r="B66" s="216" t="s">
        <v>66</v>
      </c>
      <c r="C66" s="47">
        <f t="shared" si="0"/>
        <v>2</v>
      </c>
      <c r="D66" s="227">
        <v>20</v>
      </c>
      <c r="E66" s="229">
        <v>30</v>
      </c>
      <c r="F66" s="101"/>
      <c r="G66" s="76"/>
      <c r="H66" s="76"/>
      <c r="I66" s="82"/>
      <c r="J66" s="100"/>
      <c r="K66" s="50">
        <f t="shared" si="4"/>
        <v>50</v>
      </c>
      <c r="L66" s="51">
        <f t="shared" si="2"/>
        <v>25</v>
      </c>
      <c r="M66" s="219"/>
      <c r="N66" s="11"/>
      <c r="O66" s="80"/>
      <c r="P66" s="36"/>
      <c r="Q66" s="56"/>
      <c r="R66" s="36"/>
    </row>
    <row r="67" spans="1:18" s="33" customFormat="1" ht="18.75" customHeight="1" thickBot="1">
      <c r="A67" s="44"/>
      <c r="B67" s="216" t="s">
        <v>353</v>
      </c>
      <c r="C67" s="47">
        <f t="shared" si="0"/>
        <v>2</v>
      </c>
      <c r="D67" s="227">
        <v>28</v>
      </c>
      <c r="E67" s="235">
        <v>20</v>
      </c>
      <c r="F67" s="101"/>
      <c r="G67" s="76"/>
      <c r="H67" s="76"/>
      <c r="I67" s="82"/>
      <c r="J67" s="103"/>
      <c r="K67" s="50">
        <f t="shared" si="4"/>
        <v>48</v>
      </c>
      <c r="L67" s="51">
        <f t="shared" si="2"/>
        <v>24</v>
      </c>
      <c r="M67" s="219"/>
      <c r="N67" s="11"/>
      <c r="O67" s="80"/>
      <c r="P67" s="36"/>
      <c r="Q67" s="56"/>
      <c r="R67" s="36"/>
    </row>
    <row r="68" spans="1:18" s="33" customFormat="1" ht="18.75" customHeight="1" thickBot="1">
      <c r="A68" s="44"/>
      <c r="B68" s="216" t="s">
        <v>284</v>
      </c>
      <c r="C68" s="47">
        <f t="shared" si="0"/>
        <v>1</v>
      </c>
      <c r="D68" s="227"/>
      <c r="E68" s="228"/>
      <c r="F68" s="102"/>
      <c r="G68" s="48">
        <v>47</v>
      </c>
      <c r="H68" s="48"/>
      <c r="I68" s="77"/>
      <c r="J68" s="100"/>
      <c r="K68" s="50">
        <f t="shared" si="4"/>
        <v>47</v>
      </c>
      <c r="L68" s="51">
        <f>SUM(D68:I68)/C68</f>
        <v>47</v>
      </c>
      <c r="M68" s="219"/>
      <c r="N68" s="11"/>
      <c r="O68" s="80"/>
      <c r="P68" s="36"/>
      <c r="Q68" s="56"/>
      <c r="R68" s="36"/>
    </row>
    <row r="69" spans="1:18" s="33" customFormat="1" ht="18.75" customHeight="1" thickBot="1">
      <c r="A69" s="44"/>
      <c r="B69" s="216" t="s">
        <v>224</v>
      </c>
      <c r="C69" s="47">
        <f t="shared" ref="C69:C132" si="5">COUNT(D69:I69)</f>
        <v>2</v>
      </c>
      <c r="D69" s="227">
        <v>20</v>
      </c>
      <c r="E69" s="228">
        <v>26</v>
      </c>
      <c r="F69" s="93"/>
      <c r="G69" s="63"/>
      <c r="H69" s="63"/>
      <c r="I69" s="97"/>
      <c r="J69" s="100"/>
      <c r="K69" s="50">
        <f t="shared" si="4"/>
        <v>46</v>
      </c>
      <c r="L69" s="51">
        <f>SUM(D69:I69)/C69</f>
        <v>23</v>
      </c>
      <c r="M69" s="219"/>
      <c r="N69" s="11"/>
      <c r="O69" s="80"/>
      <c r="P69" s="36"/>
      <c r="Q69" s="56"/>
      <c r="R69" s="36"/>
    </row>
    <row r="70" spans="1:18" s="33" customFormat="1" ht="18.75" customHeight="1" thickBot="1">
      <c r="A70" s="44"/>
      <c r="B70" s="216" t="s">
        <v>354</v>
      </c>
      <c r="C70" s="47">
        <f t="shared" si="5"/>
        <v>1</v>
      </c>
      <c r="D70" s="227"/>
      <c r="E70" s="228"/>
      <c r="F70" s="93"/>
      <c r="G70" s="63">
        <v>45</v>
      </c>
      <c r="H70" s="63"/>
      <c r="I70" s="97"/>
      <c r="J70" s="100"/>
      <c r="K70" s="50">
        <f t="shared" si="4"/>
        <v>45</v>
      </c>
      <c r="L70" s="51">
        <f t="shared" si="2"/>
        <v>45</v>
      </c>
      <c r="M70" s="219"/>
      <c r="N70" s="11"/>
      <c r="O70" s="80"/>
      <c r="P70" s="36"/>
      <c r="Q70" s="56"/>
      <c r="R70" s="36"/>
    </row>
    <row r="71" spans="1:18" s="33" customFormat="1" ht="18.75" customHeight="1" thickBot="1">
      <c r="A71" s="44"/>
      <c r="B71" s="216" t="s">
        <v>217</v>
      </c>
      <c r="C71" s="47">
        <f t="shared" si="5"/>
        <v>1</v>
      </c>
      <c r="D71" s="227">
        <v>45</v>
      </c>
      <c r="E71" s="229"/>
      <c r="F71" s="93"/>
      <c r="G71" s="63"/>
      <c r="H71" s="63"/>
      <c r="I71" s="97"/>
      <c r="J71" s="100"/>
      <c r="K71" s="50">
        <f t="shared" si="4"/>
        <v>45</v>
      </c>
      <c r="L71" s="51">
        <f t="shared" si="2"/>
        <v>45</v>
      </c>
      <c r="M71" s="219"/>
      <c r="N71" s="11"/>
      <c r="O71" s="80"/>
      <c r="P71" s="36"/>
      <c r="Q71" s="56"/>
      <c r="R71" s="36"/>
    </row>
    <row r="72" spans="1:18" s="33" customFormat="1" ht="18.75" customHeight="1" thickBot="1">
      <c r="A72" s="44"/>
      <c r="B72" s="216" t="s">
        <v>355</v>
      </c>
      <c r="C72" s="47">
        <f t="shared" si="5"/>
        <v>1</v>
      </c>
      <c r="D72" s="109"/>
      <c r="E72" s="229"/>
      <c r="F72" s="101"/>
      <c r="G72" s="76">
        <v>45</v>
      </c>
      <c r="H72" s="76"/>
      <c r="I72" s="82"/>
      <c r="J72" s="100"/>
      <c r="K72" s="50">
        <f t="shared" si="4"/>
        <v>45</v>
      </c>
      <c r="L72" s="51">
        <f t="shared" si="2"/>
        <v>45</v>
      </c>
      <c r="M72" s="219"/>
      <c r="N72" s="11"/>
      <c r="O72" s="80"/>
      <c r="P72" s="36"/>
      <c r="Q72" s="56"/>
      <c r="R72" s="36"/>
    </row>
    <row r="73" spans="1:18" s="33" customFormat="1" ht="18.75" customHeight="1" thickBot="1">
      <c r="A73" s="44"/>
      <c r="B73" s="216" t="s">
        <v>356</v>
      </c>
      <c r="C73" s="47">
        <f t="shared" si="5"/>
        <v>2</v>
      </c>
      <c r="D73" s="227">
        <v>24</v>
      </c>
      <c r="E73" s="228">
        <v>20</v>
      </c>
      <c r="F73" s="95"/>
      <c r="G73" s="58"/>
      <c r="H73" s="58"/>
      <c r="I73" s="96"/>
      <c r="J73" s="100"/>
      <c r="K73" s="50">
        <f t="shared" si="4"/>
        <v>44</v>
      </c>
      <c r="L73" s="51">
        <f t="shared" ref="L73:L137" si="6">SUM(D73:I73)/C73</f>
        <v>22</v>
      </c>
      <c r="M73" s="219"/>
      <c r="N73" s="11"/>
      <c r="O73" s="80"/>
      <c r="P73" s="36"/>
      <c r="Q73" s="56"/>
      <c r="R73" s="36"/>
    </row>
    <row r="74" spans="1:18" s="33" customFormat="1" ht="18.75" customHeight="1" thickBot="1">
      <c r="A74" s="44"/>
      <c r="B74" s="216" t="s">
        <v>129</v>
      </c>
      <c r="C74" s="47">
        <f t="shared" si="5"/>
        <v>2</v>
      </c>
      <c r="D74" s="227">
        <v>24</v>
      </c>
      <c r="E74" s="228">
        <v>20</v>
      </c>
      <c r="F74" s="93"/>
      <c r="G74" s="63"/>
      <c r="H74" s="63"/>
      <c r="I74" s="97"/>
      <c r="J74" s="100"/>
      <c r="K74" s="50">
        <f t="shared" si="4"/>
        <v>44</v>
      </c>
      <c r="L74" s="51">
        <f t="shared" si="6"/>
        <v>22</v>
      </c>
      <c r="M74" s="219"/>
      <c r="N74" s="11"/>
      <c r="O74" s="80"/>
      <c r="P74" s="36"/>
      <c r="Q74" s="56"/>
      <c r="R74" s="36"/>
    </row>
    <row r="75" spans="1:18" s="33" customFormat="1" ht="18.75" customHeight="1" thickBot="1">
      <c r="A75" s="44"/>
      <c r="B75" s="216" t="s">
        <v>235</v>
      </c>
      <c r="C75" s="47">
        <f t="shared" si="5"/>
        <v>2</v>
      </c>
      <c r="D75" s="227">
        <v>20</v>
      </c>
      <c r="E75" s="229">
        <v>24</v>
      </c>
      <c r="F75" s="102"/>
      <c r="G75" s="48"/>
      <c r="H75" s="48"/>
      <c r="I75" s="77"/>
      <c r="J75" s="100"/>
      <c r="K75" s="50">
        <f t="shared" si="4"/>
        <v>44</v>
      </c>
      <c r="L75" s="51">
        <f t="shared" si="6"/>
        <v>22</v>
      </c>
      <c r="M75" s="219"/>
      <c r="N75" s="11"/>
      <c r="O75" s="80"/>
      <c r="P75" s="36"/>
      <c r="Q75" s="56"/>
      <c r="R75" s="36"/>
    </row>
    <row r="76" spans="1:18" s="33" customFormat="1" ht="18.75" customHeight="1" thickBot="1">
      <c r="A76" s="44"/>
      <c r="B76" s="216" t="s">
        <v>136</v>
      </c>
      <c r="C76" s="47">
        <f t="shared" si="5"/>
        <v>1</v>
      </c>
      <c r="D76" s="109"/>
      <c r="E76" s="229"/>
      <c r="F76" s="101">
        <v>43</v>
      </c>
      <c r="G76" s="76"/>
      <c r="H76" s="76"/>
      <c r="I76" s="82"/>
      <c r="J76" s="100"/>
      <c r="K76" s="50">
        <f t="shared" si="4"/>
        <v>43</v>
      </c>
      <c r="L76" s="51">
        <f t="shared" si="6"/>
        <v>43</v>
      </c>
      <c r="M76" s="219"/>
      <c r="N76" s="11"/>
      <c r="O76" s="80"/>
      <c r="P76" s="36"/>
      <c r="Q76" s="56"/>
      <c r="R76" s="36"/>
    </row>
    <row r="77" spans="1:18" s="33" customFormat="1" ht="18.75" customHeight="1" thickBot="1">
      <c r="A77" s="44"/>
      <c r="B77" s="216" t="s">
        <v>223</v>
      </c>
      <c r="C77" s="47">
        <f t="shared" si="5"/>
        <v>2</v>
      </c>
      <c r="D77" s="227">
        <v>20</v>
      </c>
      <c r="E77" s="229">
        <v>22</v>
      </c>
      <c r="F77" s="93"/>
      <c r="G77" s="63"/>
      <c r="H77" s="63"/>
      <c r="I77" s="97"/>
      <c r="J77" s="100"/>
      <c r="K77" s="50">
        <f t="shared" si="4"/>
        <v>42</v>
      </c>
      <c r="L77" s="51">
        <f t="shared" si="6"/>
        <v>21</v>
      </c>
      <c r="M77" s="219"/>
      <c r="N77" s="11"/>
      <c r="O77" s="80"/>
      <c r="P77" s="36"/>
      <c r="Q77" s="56"/>
      <c r="R77" s="36"/>
    </row>
    <row r="78" spans="1:18" s="33" customFormat="1" ht="18.75" customHeight="1" thickBot="1">
      <c r="A78" s="44"/>
      <c r="B78" s="216" t="s">
        <v>357</v>
      </c>
      <c r="C78" s="47">
        <f t="shared" si="5"/>
        <v>1</v>
      </c>
      <c r="D78" s="227"/>
      <c r="E78" s="229"/>
      <c r="F78" s="104"/>
      <c r="G78" s="70">
        <v>41</v>
      </c>
      <c r="H78" s="70"/>
      <c r="I78" s="105"/>
      <c r="J78" s="100"/>
      <c r="K78" s="50">
        <f t="shared" si="4"/>
        <v>41</v>
      </c>
      <c r="L78" s="51">
        <f t="shared" si="6"/>
        <v>41</v>
      </c>
      <c r="M78" s="219"/>
      <c r="N78" s="11"/>
      <c r="O78" s="80"/>
      <c r="P78" s="36"/>
      <c r="Q78" s="56"/>
      <c r="R78" s="36"/>
    </row>
    <row r="79" spans="1:18" s="33" customFormat="1" ht="18.75" customHeight="1" thickBot="1">
      <c r="A79" s="44"/>
      <c r="B79" s="216" t="s">
        <v>358</v>
      </c>
      <c r="C79" s="47">
        <f t="shared" si="5"/>
        <v>1</v>
      </c>
      <c r="D79" s="227"/>
      <c r="E79" s="229"/>
      <c r="F79" s="104"/>
      <c r="G79" s="70">
        <v>41</v>
      </c>
      <c r="H79" s="70"/>
      <c r="I79" s="105"/>
      <c r="J79" s="100"/>
      <c r="K79" s="50">
        <f t="shared" si="4"/>
        <v>41</v>
      </c>
      <c r="L79" s="51">
        <f t="shared" si="6"/>
        <v>41</v>
      </c>
      <c r="M79" s="219"/>
      <c r="N79" s="11"/>
      <c r="O79" s="80"/>
      <c r="P79" s="36"/>
      <c r="Q79" s="56"/>
      <c r="R79" s="36"/>
    </row>
    <row r="80" spans="1:18" s="33" customFormat="1" ht="18.75" customHeight="1" thickBot="1">
      <c r="A80" s="44"/>
      <c r="B80" s="216" t="s">
        <v>161</v>
      </c>
      <c r="C80" s="47">
        <f t="shared" si="5"/>
        <v>1</v>
      </c>
      <c r="D80" s="227">
        <v>41</v>
      </c>
      <c r="E80" s="228"/>
      <c r="F80" s="95"/>
      <c r="G80" s="58"/>
      <c r="H80" s="58"/>
      <c r="I80" s="96"/>
      <c r="J80" s="100"/>
      <c r="K80" s="50">
        <f t="shared" si="4"/>
        <v>41</v>
      </c>
      <c r="L80" s="51">
        <f t="shared" si="6"/>
        <v>41</v>
      </c>
      <c r="M80" s="219"/>
      <c r="N80" s="11"/>
      <c r="O80" s="80"/>
      <c r="P80" s="36"/>
      <c r="Q80" s="56"/>
      <c r="R80" s="36"/>
    </row>
    <row r="81" spans="1:18" s="33" customFormat="1" ht="18.75" customHeight="1" thickBot="1">
      <c r="A81" s="44"/>
      <c r="B81" s="216" t="s">
        <v>359</v>
      </c>
      <c r="C81" s="47">
        <f t="shared" si="5"/>
        <v>1</v>
      </c>
      <c r="D81" s="227">
        <v>41</v>
      </c>
      <c r="E81" s="229"/>
      <c r="F81" s="95"/>
      <c r="G81" s="58"/>
      <c r="H81" s="58"/>
      <c r="I81" s="96"/>
      <c r="J81" s="100"/>
      <c r="K81" s="50">
        <f t="shared" si="4"/>
        <v>41</v>
      </c>
      <c r="L81" s="51">
        <f t="shared" si="6"/>
        <v>41</v>
      </c>
      <c r="M81" s="219"/>
      <c r="N81" s="11"/>
      <c r="O81" s="80"/>
      <c r="P81" s="36"/>
      <c r="Q81" s="56"/>
      <c r="R81" s="36"/>
    </row>
    <row r="82" spans="1:18" s="33" customFormat="1" ht="18.75" customHeight="1" thickBot="1">
      <c r="A82" s="44"/>
      <c r="B82" s="216" t="s">
        <v>234</v>
      </c>
      <c r="C82" s="47">
        <f t="shared" si="5"/>
        <v>1</v>
      </c>
      <c r="D82" s="109"/>
      <c r="E82" s="229"/>
      <c r="F82" s="101"/>
      <c r="G82" s="76">
        <v>40</v>
      </c>
      <c r="H82" s="76"/>
      <c r="I82" s="82"/>
      <c r="J82" s="100"/>
      <c r="K82" s="50">
        <f t="shared" si="4"/>
        <v>40</v>
      </c>
      <c r="L82" s="51">
        <f t="shared" si="6"/>
        <v>40</v>
      </c>
      <c r="M82" s="219"/>
      <c r="N82" s="11"/>
      <c r="O82" s="80"/>
      <c r="P82" s="36"/>
      <c r="Q82" s="56"/>
      <c r="R82" s="36"/>
    </row>
    <row r="83" spans="1:18" s="33" customFormat="1" ht="18.75" customHeight="1" thickBot="1">
      <c r="A83" s="44"/>
      <c r="B83" s="216" t="s">
        <v>185</v>
      </c>
      <c r="C83" s="47">
        <f t="shared" si="5"/>
        <v>1</v>
      </c>
      <c r="D83" s="227">
        <v>40</v>
      </c>
      <c r="E83" s="228"/>
      <c r="F83" s="104"/>
      <c r="G83" s="70"/>
      <c r="H83" s="70"/>
      <c r="I83" s="105"/>
      <c r="J83" s="100"/>
      <c r="K83" s="50">
        <f t="shared" si="4"/>
        <v>40</v>
      </c>
      <c r="L83" s="51">
        <f t="shared" si="6"/>
        <v>40</v>
      </c>
      <c r="M83" s="219"/>
      <c r="N83" s="11"/>
      <c r="O83" s="80"/>
      <c r="P83" s="36"/>
      <c r="Q83" s="56"/>
      <c r="R83" s="36"/>
    </row>
    <row r="84" spans="1:18" s="33" customFormat="1" ht="18.75" customHeight="1" thickBot="1">
      <c r="A84" s="44"/>
      <c r="B84" s="216" t="s">
        <v>182</v>
      </c>
      <c r="C84" s="47">
        <f t="shared" si="5"/>
        <v>1</v>
      </c>
      <c r="D84" s="227">
        <v>40</v>
      </c>
      <c r="E84" s="229"/>
      <c r="F84" s="93"/>
      <c r="G84" s="63"/>
      <c r="H84" s="63"/>
      <c r="I84" s="97"/>
      <c r="J84" s="100"/>
      <c r="K84" s="50">
        <f t="shared" si="4"/>
        <v>40</v>
      </c>
      <c r="L84" s="51">
        <f t="shared" si="6"/>
        <v>40</v>
      </c>
      <c r="M84" s="219"/>
      <c r="N84" s="11"/>
      <c r="O84" s="80"/>
      <c r="P84" s="36"/>
      <c r="Q84" s="56"/>
      <c r="R84" s="36"/>
    </row>
    <row r="85" spans="1:18" s="33" customFormat="1" ht="18.75" customHeight="1" thickBot="1">
      <c r="A85" s="44"/>
      <c r="B85" s="216" t="s">
        <v>360</v>
      </c>
      <c r="C85" s="47">
        <f t="shared" si="5"/>
        <v>2</v>
      </c>
      <c r="D85" s="227">
        <v>20</v>
      </c>
      <c r="E85" s="228">
        <v>20</v>
      </c>
      <c r="F85" s="95"/>
      <c r="G85" s="58"/>
      <c r="H85" s="58"/>
      <c r="I85" s="96"/>
      <c r="J85" s="100"/>
      <c r="K85" s="50">
        <f t="shared" si="4"/>
        <v>40</v>
      </c>
      <c r="L85" s="51">
        <f t="shared" si="6"/>
        <v>20</v>
      </c>
      <c r="M85" s="219"/>
      <c r="N85" s="11"/>
      <c r="O85" s="80"/>
      <c r="P85" s="36"/>
      <c r="Q85" s="56"/>
      <c r="R85" s="36"/>
    </row>
    <row r="86" spans="1:18" s="33" customFormat="1" ht="18.75" customHeight="1" thickBot="1">
      <c r="A86" s="44"/>
      <c r="B86" s="216" t="s">
        <v>187</v>
      </c>
      <c r="C86" s="47">
        <f t="shared" si="5"/>
        <v>2</v>
      </c>
      <c r="D86" s="227">
        <v>20</v>
      </c>
      <c r="E86" s="228">
        <v>20</v>
      </c>
      <c r="F86" s="102"/>
      <c r="G86" s="48"/>
      <c r="H86" s="48"/>
      <c r="I86" s="77"/>
      <c r="J86" s="100"/>
      <c r="K86" s="50">
        <f t="shared" si="4"/>
        <v>40</v>
      </c>
      <c r="L86" s="51">
        <f t="shared" si="6"/>
        <v>20</v>
      </c>
      <c r="M86" s="219"/>
      <c r="N86" s="11"/>
      <c r="O86" s="80"/>
      <c r="P86" s="36"/>
      <c r="Q86" s="56"/>
      <c r="R86" s="36"/>
    </row>
    <row r="87" spans="1:18" s="33" customFormat="1" ht="18.75" customHeight="1" thickBot="1">
      <c r="A87" s="44"/>
      <c r="B87" s="216" t="s">
        <v>115</v>
      </c>
      <c r="C87" s="47">
        <f t="shared" si="5"/>
        <v>2</v>
      </c>
      <c r="D87" s="227">
        <v>20</v>
      </c>
      <c r="E87" s="229">
        <v>20</v>
      </c>
      <c r="F87" s="102"/>
      <c r="G87" s="48"/>
      <c r="H87" s="48"/>
      <c r="I87" s="77"/>
      <c r="J87" s="100"/>
      <c r="K87" s="50">
        <f t="shared" si="4"/>
        <v>40</v>
      </c>
      <c r="L87" s="51">
        <f t="shared" si="6"/>
        <v>20</v>
      </c>
      <c r="M87" s="219"/>
      <c r="N87" s="11"/>
      <c r="O87" s="80"/>
      <c r="P87" s="36"/>
      <c r="Q87" s="56"/>
      <c r="R87" s="36"/>
    </row>
    <row r="88" spans="1:18" s="33" customFormat="1" ht="18.75" customHeight="1" thickBot="1">
      <c r="A88" s="44"/>
      <c r="B88" s="216" t="s">
        <v>361</v>
      </c>
      <c r="C88" s="47">
        <f t="shared" si="5"/>
        <v>2</v>
      </c>
      <c r="D88" s="227">
        <v>20</v>
      </c>
      <c r="E88" s="229">
        <v>20</v>
      </c>
      <c r="F88" s="102"/>
      <c r="G88" s="48"/>
      <c r="H88" s="48"/>
      <c r="I88" s="77"/>
      <c r="J88" s="100"/>
      <c r="K88" s="50">
        <f t="shared" si="4"/>
        <v>40</v>
      </c>
      <c r="L88" s="51">
        <f t="shared" si="6"/>
        <v>20</v>
      </c>
      <c r="M88" s="219"/>
      <c r="N88" s="11"/>
      <c r="O88" s="80"/>
      <c r="P88" s="36"/>
      <c r="Q88" s="56"/>
      <c r="R88" s="36"/>
    </row>
    <row r="89" spans="1:18" s="33" customFormat="1" ht="18.75" customHeight="1" thickBot="1">
      <c r="A89" s="44"/>
      <c r="B89" s="216" t="s">
        <v>280</v>
      </c>
      <c r="C89" s="47">
        <f t="shared" si="5"/>
        <v>2</v>
      </c>
      <c r="D89" s="227">
        <v>20</v>
      </c>
      <c r="E89" s="229">
        <v>20</v>
      </c>
      <c r="F89" s="93"/>
      <c r="G89" s="63"/>
      <c r="H89" s="63"/>
      <c r="I89" s="97"/>
      <c r="J89" s="100"/>
      <c r="K89" s="50">
        <f t="shared" si="4"/>
        <v>40</v>
      </c>
      <c r="L89" s="51">
        <f t="shared" si="6"/>
        <v>20</v>
      </c>
      <c r="M89" s="219"/>
      <c r="N89" s="11"/>
      <c r="O89" s="80"/>
      <c r="P89" s="36"/>
      <c r="Q89" s="56"/>
      <c r="R89" s="36"/>
    </row>
    <row r="90" spans="1:18" s="33" customFormat="1" ht="18.75" customHeight="1" thickBot="1">
      <c r="A90" s="44"/>
      <c r="B90" s="216" t="s">
        <v>362</v>
      </c>
      <c r="C90" s="47">
        <f t="shared" si="5"/>
        <v>2</v>
      </c>
      <c r="D90" s="227">
        <v>20</v>
      </c>
      <c r="E90" s="235">
        <v>20</v>
      </c>
      <c r="F90" s="101"/>
      <c r="G90" s="76"/>
      <c r="H90" s="76"/>
      <c r="I90" s="82"/>
      <c r="J90" s="103"/>
      <c r="K90" s="50">
        <f t="shared" si="4"/>
        <v>40</v>
      </c>
      <c r="L90" s="51">
        <f t="shared" si="6"/>
        <v>20</v>
      </c>
      <c r="M90" s="219"/>
      <c r="N90" s="11"/>
      <c r="O90" s="80"/>
      <c r="P90" s="36"/>
      <c r="Q90" s="56"/>
      <c r="R90" s="36"/>
    </row>
    <row r="91" spans="1:18" s="33" customFormat="1" ht="18.75" customHeight="1" thickBot="1">
      <c r="A91" s="44"/>
      <c r="B91" s="216" t="s">
        <v>363</v>
      </c>
      <c r="C91" s="47">
        <f t="shared" si="5"/>
        <v>2</v>
      </c>
      <c r="D91" s="227">
        <v>20</v>
      </c>
      <c r="E91" s="228">
        <v>20</v>
      </c>
      <c r="F91" s="102"/>
      <c r="G91" s="48"/>
      <c r="H91" s="48"/>
      <c r="I91" s="77"/>
      <c r="J91" s="100"/>
      <c r="K91" s="50">
        <f t="shared" si="4"/>
        <v>40</v>
      </c>
      <c r="L91" s="51">
        <f t="shared" si="6"/>
        <v>20</v>
      </c>
      <c r="M91" s="219"/>
      <c r="N91" s="11"/>
      <c r="O91" s="80"/>
      <c r="P91" s="36"/>
      <c r="Q91" s="56"/>
      <c r="R91" s="36"/>
    </row>
    <row r="92" spans="1:18" s="33" customFormat="1" ht="18.75" customHeight="1" thickBot="1">
      <c r="A92" s="44"/>
      <c r="B92" s="216" t="s">
        <v>364</v>
      </c>
      <c r="C92" s="47">
        <f t="shared" si="5"/>
        <v>2</v>
      </c>
      <c r="D92" s="227">
        <v>20</v>
      </c>
      <c r="E92" s="228">
        <v>20</v>
      </c>
      <c r="F92" s="95"/>
      <c r="G92" s="58"/>
      <c r="H92" s="58"/>
      <c r="I92" s="96"/>
      <c r="J92" s="100"/>
      <c r="K92" s="50">
        <f t="shared" si="4"/>
        <v>40</v>
      </c>
      <c r="L92" s="51">
        <f t="shared" si="6"/>
        <v>20</v>
      </c>
      <c r="M92" s="219"/>
      <c r="N92" s="11"/>
      <c r="O92" s="80"/>
      <c r="P92" s="36"/>
      <c r="Q92" s="56"/>
      <c r="R92" s="36"/>
    </row>
    <row r="93" spans="1:18" s="33" customFormat="1" ht="18.75" customHeight="1" thickBot="1">
      <c r="A93" s="44"/>
      <c r="B93" s="216" t="s">
        <v>288</v>
      </c>
      <c r="C93" s="47">
        <f t="shared" si="5"/>
        <v>2</v>
      </c>
      <c r="D93" s="227">
        <v>20</v>
      </c>
      <c r="E93" s="228">
        <v>20</v>
      </c>
      <c r="F93" s="95"/>
      <c r="G93" s="58"/>
      <c r="H93" s="58"/>
      <c r="I93" s="96"/>
      <c r="J93" s="100"/>
      <c r="K93" s="50">
        <f t="shared" si="4"/>
        <v>40</v>
      </c>
      <c r="L93" s="51">
        <f t="shared" si="6"/>
        <v>20</v>
      </c>
      <c r="M93" s="219"/>
      <c r="N93" s="11"/>
      <c r="O93" s="80"/>
      <c r="P93" s="36"/>
      <c r="Q93" s="56"/>
      <c r="R93" s="36"/>
    </row>
    <row r="94" spans="1:18" s="33" customFormat="1" ht="18.75" customHeight="1" thickBot="1">
      <c r="A94" s="44"/>
      <c r="B94" s="216" t="s">
        <v>365</v>
      </c>
      <c r="C94" s="47">
        <f t="shared" si="5"/>
        <v>2</v>
      </c>
      <c r="D94" s="227">
        <v>20</v>
      </c>
      <c r="E94" s="229">
        <v>20</v>
      </c>
      <c r="F94" s="93"/>
      <c r="G94" s="63"/>
      <c r="H94" s="63"/>
      <c r="I94" s="97"/>
      <c r="J94" s="100"/>
      <c r="K94" s="50">
        <f t="shared" si="4"/>
        <v>40</v>
      </c>
      <c r="L94" s="51">
        <f t="shared" si="6"/>
        <v>20</v>
      </c>
      <c r="M94" s="219"/>
      <c r="N94" s="11"/>
      <c r="O94" s="80"/>
      <c r="P94" s="36"/>
      <c r="Q94" s="56"/>
      <c r="R94" s="36"/>
    </row>
    <row r="95" spans="1:18" s="33" customFormat="1" ht="18.75" customHeight="1" thickBot="1">
      <c r="A95" s="44"/>
      <c r="B95" s="216" t="s">
        <v>366</v>
      </c>
      <c r="C95" s="47">
        <f t="shared" si="5"/>
        <v>2</v>
      </c>
      <c r="D95" s="227">
        <v>20</v>
      </c>
      <c r="E95" s="229">
        <v>20</v>
      </c>
      <c r="F95" s="95"/>
      <c r="G95" s="58"/>
      <c r="H95" s="58"/>
      <c r="I95" s="96"/>
      <c r="J95" s="100"/>
      <c r="K95" s="50">
        <f t="shared" si="4"/>
        <v>40</v>
      </c>
      <c r="L95" s="51">
        <f t="shared" si="6"/>
        <v>20</v>
      </c>
      <c r="M95" s="219"/>
      <c r="O95" s="80"/>
      <c r="P95" s="67"/>
      <c r="Q95" s="80"/>
      <c r="R95" s="36"/>
    </row>
    <row r="96" spans="1:18" s="33" customFormat="1" ht="18.75" customHeight="1" thickBot="1">
      <c r="A96" s="44"/>
      <c r="B96" s="216" t="s">
        <v>117</v>
      </c>
      <c r="C96" s="47">
        <f t="shared" si="5"/>
        <v>2</v>
      </c>
      <c r="D96" s="227">
        <v>20</v>
      </c>
      <c r="E96" s="228">
        <v>20</v>
      </c>
      <c r="F96" s="93"/>
      <c r="G96" s="63"/>
      <c r="H96" s="63"/>
      <c r="I96" s="97"/>
      <c r="J96" s="100"/>
      <c r="K96" s="50">
        <f t="shared" si="4"/>
        <v>40</v>
      </c>
      <c r="L96" s="51">
        <f t="shared" si="6"/>
        <v>20</v>
      </c>
      <c r="M96" s="219"/>
      <c r="O96" s="80"/>
      <c r="P96" s="67"/>
      <c r="Q96" s="80"/>
      <c r="R96" s="36"/>
    </row>
    <row r="97" spans="1:18" s="33" customFormat="1" ht="18.75" customHeight="1" thickBot="1">
      <c r="A97" s="44"/>
      <c r="B97" s="216" t="s">
        <v>367</v>
      </c>
      <c r="C97" s="47">
        <f t="shared" si="5"/>
        <v>2</v>
      </c>
      <c r="D97" s="227">
        <v>20</v>
      </c>
      <c r="E97" s="229">
        <v>20</v>
      </c>
      <c r="F97" s="93"/>
      <c r="G97" s="63"/>
      <c r="H97" s="63"/>
      <c r="I97" s="97"/>
      <c r="J97" s="100"/>
      <c r="K97" s="50">
        <f t="shared" si="4"/>
        <v>40</v>
      </c>
      <c r="L97" s="51">
        <f t="shared" si="6"/>
        <v>20</v>
      </c>
      <c r="M97" s="219"/>
      <c r="N97" s="11"/>
      <c r="O97" s="80"/>
      <c r="P97" s="36"/>
      <c r="Q97" s="80"/>
      <c r="R97" s="36"/>
    </row>
    <row r="98" spans="1:18" s="33" customFormat="1" ht="18.75" customHeight="1" thickBot="1">
      <c r="A98" s="44"/>
      <c r="B98" s="216" t="s">
        <v>188</v>
      </c>
      <c r="C98" s="47">
        <f t="shared" si="5"/>
        <v>2</v>
      </c>
      <c r="D98" s="227">
        <v>20</v>
      </c>
      <c r="E98" s="229">
        <v>20</v>
      </c>
      <c r="F98" s="102"/>
      <c r="G98" s="48"/>
      <c r="H98" s="48"/>
      <c r="I98" s="77"/>
      <c r="J98" s="100"/>
      <c r="K98" s="50">
        <f t="shared" si="4"/>
        <v>40</v>
      </c>
      <c r="L98" s="51">
        <f t="shared" si="6"/>
        <v>20</v>
      </c>
      <c r="M98" s="219"/>
      <c r="N98" s="11"/>
      <c r="O98" s="80"/>
      <c r="P98" s="36"/>
      <c r="Q98" s="80"/>
      <c r="R98" s="36"/>
    </row>
    <row r="99" spans="1:18" s="33" customFormat="1" ht="18.75" customHeight="1" thickBot="1">
      <c r="A99" s="44"/>
      <c r="B99" s="216" t="s">
        <v>131</v>
      </c>
      <c r="C99" s="47">
        <f t="shared" si="5"/>
        <v>2</v>
      </c>
      <c r="D99" s="227">
        <v>20</v>
      </c>
      <c r="E99" s="231">
        <v>20</v>
      </c>
      <c r="F99" s="102"/>
      <c r="G99" s="48"/>
      <c r="H99" s="48"/>
      <c r="I99" s="77"/>
      <c r="J99" s="100"/>
      <c r="K99" s="50">
        <f t="shared" ref="K99:K162" si="7">SUM(D99:I99)</f>
        <v>40</v>
      </c>
      <c r="L99" s="51">
        <f t="shared" si="6"/>
        <v>20</v>
      </c>
      <c r="M99" s="219"/>
      <c r="O99" s="80"/>
      <c r="P99" s="36"/>
      <c r="Q99" s="80"/>
      <c r="R99" s="36"/>
    </row>
    <row r="100" spans="1:18" s="33" customFormat="1" ht="18.75" customHeight="1" thickBot="1">
      <c r="A100" s="44"/>
      <c r="B100" s="216" t="s">
        <v>368</v>
      </c>
      <c r="C100" s="47">
        <f t="shared" si="5"/>
        <v>2</v>
      </c>
      <c r="D100" s="227">
        <v>20</v>
      </c>
      <c r="E100" s="231">
        <v>20</v>
      </c>
      <c r="F100" s="102"/>
      <c r="G100" s="48"/>
      <c r="H100" s="48"/>
      <c r="I100" s="77"/>
      <c r="J100" s="100"/>
      <c r="K100" s="50">
        <f t="shared" si="7"/>
        <v>40</v>
      </c>
      <c r="L100" s="51">
        <f t="shared" si="6"/>
        <v>20</v>
      </c>
      <c r="M100" s="219"/>
      <c r="O100" s="80"/>
      <c r="P100" s="36"/>
      <c r="Q100" s="80"/>
      <c r="R100" s="36"/>
    </row>
    <row r="101" spans="1:18" s="33" customFormat="1" ht="18.75" customHeight="1" thickBot="1">
      <c r="A101" s="44"/>
      <c r="B101" s="216" t="s">
        <v>369</v>
      </c>
      <c r="C101" s="47">
        <f t="shared" si="5"/>
        <v>2</v>
      </c>
      <c r="D101" s="227">
        <v>20</v>
      </c>
      <c r="E101" s="229">
        <v>20</v>
      </c>
      <c r="F101" s="95"/>
      <c r="G101" s="58"/>
      <c r="H101" s="58"/>
      <c r="I101" s="96"/>
      <c r="J101" s="100"/>
      <c r="K101" s="50">
        <f t="shared" si="7"/>
        <v>40</v>
      </c>
      <c r="L101" s="51">
        <f t="shared" si="6"/>
        <v>20</v>
      </c>
      <c r="M101" s="219"/>
      <c r="O101" s="80"/>
      <c r="P101" s="36"/>
      <c r="Q101" s="80"/>
      <c r="R101" s="36"/>
    </row>
    <row r="102" spans="1:18" s="33" customFormat="1" ht="18.75" customHeight="1" thickBot="1">
      <c r="A102" s="44"/>
      <c r="B102" s="216" t="s">
        <v>370</v>
      </c>
      <c r="C102" s="47">
        <f t="shared" si="5"/>
        <v>2</v>
      </c>
      <c r="D102" s="227">
        <v>20</v>
      </c>
      <c r="E102" s="229">
        <v>20</v>
      </c>
      <c r="F102" s="93"/>
      <c r="G102" s="63"/>
      <c r="H102" s="63"/>
      <c r="I102" s="97"/>
      <c r="J102" s="100"/>
      <c r="K102" s="50">
        <f t="shared" si="7"/>
        <v>40</v>
      </c>
      <c r="L102" s="51">
        <f t="shared" si="6"/>
        <v>20</v>
      </c>
      <c r="M102" s="219"/>
      <c r="O102" s="80"/>
      <c r="P102" s="36"/>
      <c r="Q102" s="80"/>
      <c r="R102" s="36"/>
    </row>
    <row r="103" spans="1:18" s="33" customFormat="1" ht="18.75" customHeight="1" thickBot="1">
      <c r="A103" s="44"/>
      <c r="B103" s="216" t="s">
        <v>371</v>
      </c>
      <c r="C103" s="47">
        <f t="shared" si="5"/>
        <v>2</v>
      </c>
      <c r="D103" s="227">
        <v>20</v>
      </c>
      <c r="E103" s="228">
        <v>20</v>
      </c>
      <c r="F103" s="95"/>
      <c r="G103" s="58"/>
      <c r="H103" s="58"/>
      <c r="I103" s="96"/>
      <c r="J103" s="100"/>
      <c r="K103" s="50">
        <f t="shared" si="7"/>
        <v>40</v>
      </c>
      <c r="L103" s="51">
        <f t="shared" si="6"/>
        <v>20</v>
      </c>
      <c r="M103" s="219"/>
      <c r="O103" s="80"/>
      <c r="P103" s="36"/>
      <c r="Q103" s="80"/>
      <c r="R103" s="36"/>
    </row>
    <row r="104" spans="1:18" s="33" customFormat="1" ht="18.75" customHeight="1" thickBot="1">
      <c r="A104" s="44"/>
      <c r="B104" s="216" t="s">
        <v>372</v>
      </c>
      <c r="C104" s="47">
        <f t="shared" si="5"/>
        <v>2</v>
      </c>
      <c r="D104" s="227">
        <v>20</v>
      </c>
      <c r="E104" s="228">
        <v>20</v>
      </c>
      <c r="F104" s="93"/>
      <c r="G104" s="63"/>
      <c r="H104" s="63"/>
      <c r="I104" s="97"/>
      <c r="J104" s="36"/>
      <c r="K104" s="50">
        <f t="shared" si="7"/>
        <v>40</v>
      </c>
      <c r="L104" s="51">
        <f t="shared" si="6"/>
        <v>20</v>
      </c>
      <c r="M104" s="219"/>
      <c r="O104" s="80"/>
      <c r="P104" s="36"/>
      <c r="Q104" s="80"/>
      <c r="R104" s="36"/>
    </row>
    <row r="105" spans="1:18" s="33" customFormat="1" ht="18.75" customHeight="1" thickBot="1">
      <c r="A105" s="44"/>
      <c r="B105" s="216" t="s">
        <v>373</v>
      </c>
      <c r="C105" s="47">
        <f t="shared" si="5"/>
        <v>2</v>
      </c>
      <c r="D105" s="227">
        <v>20</v>
      </c>
      <c r="E105" s="229">
        <v>20</v>
      </c>
      <c r="F105" s="104"/>
      <c r="G105" s="70"/>
      <c r="H105" s="70"/>
      <c r="I105" s="105"/>
      <c r="J105" s="36"/>
      <c r="K105" s="50">
        <f t="shared" si="7"/>
        <v>40</v>
      </c>
      <c r="L105" s="51">
        <f t="shared" si="6"/>
        <v>20</v>
      </c>
      <c r="M105" s="219"/>
      <c r="N105" s="11"/>
      <c r="O105" s="80"/>
      <c r="P105" s="36"/>
      <c r="Q105" s="80"/>
      <c r="R105" s="36"/>
    </row>
    <row r="106" spans="1:18" s="33" customFormat="1" ht="18.75" customHeight="1" thickBot="1">
      <c r="A106" s="44"/>
      <c r="B106" s="216" t="s">
        <v>374</v>
      </c>
      <c r="C106" s="47">
        <f t="shared" si="5"/>
        <v>2</v>
      </c>
      <c r="D106" s="227">
        <v>20</v>
      </c>
      <c r="E106" s="229">
        <v>20</v>
      </c>
      <c r="F106" s="104"/>
      <c r="G106" s="70"/>
      <c r="H106" s="70"/>
      <c r="I106" s="105"/>
      <c r="J106" s="36"/>
      <c r="K106" s="50">
        <f t="shared" si="7"/>
        <v>40</v>
      </c>
      <c r="L106" s="51">
        <f t="shared" si="6"/>
        <v>20</v>
      </c>
      <c r="M106" s="219"/>
      <c r="N106" s="11"/>
      <c r="O106" s="80"/>
      <c r="P106" s="36"/>
      <c r="Q106" s="80"/>
      <c r="R106" s="36"/>
    </row>
    <row r="107" spans="1:18" s="33" customFormat="1" ht="18.75" customHeight="1" thickBot="1">
      <c r="A107" s="44"/>
      <c r="B107" s="216" t="s">
        <v>375</v>
      </c>
      <c r="C107" s="47">
        <f t="shared" si="5"/>
        <v>2</v>
      </c>
      <c r="D107" s="227">
        <v>20</v>
      </c>
      <c r="E107" s="228">
        <v>20</v>
      </c>
      <c r="F107" s="102"/>
      <c r="G107" s="48"/>
      <c r="H107" s="48"/>
      <c r="I107" s="77"/>
      <c r="J107" s="36"/>
      <c r="K107" s="50">
        <f t="shared" si="7"/>
        <v>40</v>
      </c>
      <c r="L107" s="51">
        <f t="shared" si="6"/>
        <v>20</v>
      </c>
      <c r="M107" s="219"/>
      <c r="N107" s="11"/>
      <c r="O107" s="56"/>
      <c r="P107" s="11"/>
      <c r="Q107" s="36"/>
      <c r="R107" s="36"/>
    </row>
    <row r="108" spans="1:18" s="33" customFormat="1" ht="18.75" customHeight="1" thickBot="1">
      <c r="A108" s="44"/>
      <c r="B108" s="216" t="s">
        <v>225</v>
      </c>
      <c r="C108" s="47">
        <f t="shared" si="5"/>
        <v>2</v>
      </c>
      <c r="D108" s="227">
        <v>20</v>
      </c>
      <c r="E108" s="232">
        <v>20</v>
      </c>
      <c r="F108" s="101"/>
      <c r="G108" s="76"/>
      <c r="H108" s="76"/>
      <c r="I108" s="82"/>
      <c r="J108" s="100"/>
      <c r="K108" s="50">
        <f t="shared" si="7"/>
        <v>40</v>
      </c>
      <c r="L108" s="51">
        <f t="shared" si="6"/>
        <v>20</v>
      </c>
      <c r="M108" s="219"/>
      <c r="N108" s="11"/>
      <c r="O108" s="56"/>
      <c r="P108" s="11"/>
      <c r="Q108" s="36"/>
      <c r="R108" s="36"/>
    </row>
    <row r="109" spans="1:18" s="33" customFormat="1" ht="18.75" customHeight="1" thickBot="1">
      <c r="A109" s="44"/>
      <c r="B109" s="216" t="s">
        <v>376</v>
      </c>
      <c r="C109" s="47">
        <f t="shared" si="5"/>
        <v>1</v>
      </c>
      <c r="D109" s="230"/>
      <c r="E109" s="229">
        <v>40</v>
      </c>
      <c r="F109" s="102"/>
      <c r="G109" s="48"/>
      <c r="H109" s="48"/>
      <c r="I109" s="77"/>
      <c r="J109" s="36"/>
      <c r="K109" s="50">
        <f t="shared" si="7"/>
        <v>40</v>
      </c>
      <c r="L109" s="51">
        <f t="shared" si="6"/>
        <v>40</v>
      </c>
      <c r="M109" s="219"/>
      <c r="N109" s="11"/>
      <c r="O109" s="56"/>
      <c r="P109" s="11"/>
      <c r="Q109" s="36"/>
      <c r="R109" s="36"/>
    </row>
    <row r="110" spans="1:18" s="33" customFormat="1" ht="18.75" customHeight="1" thickBot="1">
      <c r="A110" s="44"/>
      <c r="B110" s="216" t="s">
        <v>377</v>
      </c>
      <c r="C110" s="47">
        <f t="shared" si="5"/>
        <v>1</v>
      </c>
      <c r="D110" s="109"/>
      <c r="E110" s="236"/>
      <c r="F110" s="101">
        <v>40</v>
      </c>
      <c r="G110" s="76"/>
      <c r="H110" s="76"/>
      <c r="I110" s="82"/>
      <c r="J110" s="36"/>
      <c r="K110" s="50">
        <f t="shared" si="7"/>
        <v>40</v>
      </c>
      <c r="L110" s="51">
        <f t="shared" si="6"/>
        <v>40</v>
      </c>
      <c r="M110" s="219"/>
      <c r="N110" s="11"/>
      <c r="O110" s="56"/>
      <c r="P110" s="11"/>
      <c r="Q110" s="36"/>
      <c r="R110" s="36"/>
    </row>
    <row r="111" spans="1:18" s="33" customFormat="1" ht="18.75" customHeight="1" thickBot="1">
      <c r="A111" s="47"/>
      <c r="B111" s="216" t="s">
        <v>378</v>
      </c>
      <c r="C111" s="47">
        <f t="shared" si="5"/>
        <v>1</v>
      </c>
      <c r="D111" s="227"/>
      <c r="E111" s="237"/>
      <c r="F111" s="102"/>
      <c r="G111" s="48">
        <v>38</v>
      </c>
      <c r="H111" s="48"/>
      <c r="I111" s="77"/>
      <c r="J111" s="36"/>
      <c r="K111" s="50">
        <f t="shared" si="7"/>
        <v>38</v>
      </c>
      <c r="L111" s="51">
        <f>SUM(D111:I111)/C111</f>
        <v>38</v>
      </c>
      <c r="M111" s="219"/>
      <c r="N111" s="11"/>
      <c r="O111" s="56"/>
      <c r="P111" s="11"/>
      <c r="Q111" s="36"/>
      <c r="R111" s="36"/>
    </row>
    <row r="112" spans="1:18" s="33" customFormat="1" ht="18.75" customHeight="1" thickBot="1">
      <c r="A112" s="44"/>
      <c r="B112" s="216" t="s">
        <v>139</v>
      </c>
      <c r="C112" s="47">
        <f t="shared" si="5"/>
        <v>1</v>
      </c>
      <c r="D112" s="227">
        <v>37</v>
      </c>
      <c r="E112" s="238"/>
      <c r="F112" s="101"/>
      <c r="G112" s="76"/>
      <c r="H112" s="76"/>
      <c r="I112" s="82"/>
      <c r="J112" s="36"/>
      <c r="K112" s="50">
        <f t="shared" si="7"/>
        <v>37</v>
      </c>
      <c r="L112" s="51">
        <f t="shared" si="6"/>
        <v>37</v>
      </c>
      <c r="M112" s="219"/>
      <c r="N112" s="11"/>
      <c r="O112" s="56"/>
      <c r="P112" s="11"/>
      <c r="Q112" s="36"/>
      <c r="R112" s="36"/>
    </row>
    <row r="113" spans="1:21" s="33" customFormat="1" ht="18.75" customHeight="1" thickBot="1">
      <c r="A113" s="44"/>
      <c r="B113" s="216" t="s">
        <v>379</v>
      </c>
      <c r="C113" s="106">
        <f t="shared" si="5"/>
        <v>1</v>
      </c>
      <c r="D113" s="109"/>
      <c r="E113" s="239"/>
      <c r="F113" s="101">
        <v>37</v>
      </c>
      <c r="G113" s="76"/>
      <c r="H113" s="76"/>
      <c r="I113" s="82"/>
      <c r="J113" s="36"/>
      <c r="K113" s="50">
        <f t="shared" si="7"/>
        <v>37</v>
      </c>
      <c r="L113" s="51">
        <f t="shared" si="6"/>
        <v>37</v>
      </c>
      <c r="M113" s="219"/>
      <c r="N113" s="11"/>
      <c r="O113" s="56"/>
      <c r="P113" s="11"/>
      <c r="Q113" s="36"/>
      <c r="R113" s="36"/>
    </row>
    <row r="114" spans="1:21" s="33" customFormat="1" ht="18.75" customHeight="1" thickBot="1">
      <c r="A114" s="47"/>
      <c r="B114" s="216" t="s">
        <v>137</v>
      </c>
      <c r="C114" s="47">
        <f t="shared" si="5"/>
        <v>1</v>
      </c>
      <c r="D114" s="227"/>
      <c r="E114" s="240"/>
      <c r="F114" s="102"/>
      <c r="G114" s="48">
        <v>37</v>
      </c>
      <c r="H114" s="48"/>
      <c r="I114" s="77"/>
      <c r="J114" s="36"/>
      <c r="K114" s="50">
        <f t="shared" si="7"/>
        <v>37</v>
      </c>
      <c r="L114" s="51">
        <f t="shared" si="6"/>
        <v>37</v>
      </c>
      <c r="M114" s="219"/>
      <c r="N114" s="11"/>
      <c r="O114" s="56"/>
      <c r="P114" s="11"/>
      <c r="Q114" s="36"/>
      <c r="R114" s="36"/>
    </row>
    <row r="115" spans="1:21" s="33" customFormat="1" ht="18.75" customHeight="1" thickBot="1">
      <c r="A115" s="47"/>
      <c r="B115" s="216" t="s">
        <v>138</v>
      </c>
      <c r="C115" s="47">
        <f t="shared" si="5"/>
        <v>1</v>
      </c>
      <c r="D115" s="227"/>
      <c r="E115" s="240"/>
      <c r="F115" s="102"/>
      <c r="G115" s="48">
        <v>37</v>
      </c>
      <c r="H115" s="48"/>
      <c r="I115" s="77"/>
      <c r="J115" s="36"/>
      <c r="K115" s="50">
        <f t="shared" si="7"/>
        <v>37</v>
      </c>
      <c r="L115" s="51">
        <f t="shared" si="6"/>
        <v>37</v>
      </c>
      <c r="M115" s="219"/>
      <c r="N115" s="11"/>
      <c r="O115" s="56"/>
      <c r="P115" s="11"/>
      <c r="Q115" s="36"/>
      <c r="R115" s="36"/>
    </row>
    <row r="116" spans="1:21" s="33" customFormat="1" ht="18.75" customHeight="1" thickBot="1">
      <c r="A116" s="47"/>
      <c r="B116" s="216" t="s">
        <v>380</v>
      </c>
      <c r="C116" s="47">
        <f t="shared" si="5"/>
        <v>1</v>
      </c>
      <c r="D116" s="227"/>
      <c r="E116" s="240"/>
      <c r="F116" s="102"/>
      <c r="G116" s="48">
        <v>37</v>
      </c>
      <c r="H116" s="48"/>
      <c r="I116" s="77"/>
      <c r="J116" s="100"/>
      <c r="K116" s="50">
        <f t="shared" si="7"/>
        <v>37</v>
      </c>
      <c r="L116" s="51">
        <f t="shared" si="6"/>
        <v>37</v>
      </c>
      <c r="M116" s="219"/>
      <c r="N116" s="11"/>
      <c r="O116" s="56"/>
      <c r="P116" s="11"/>
      <c r="Q116" s="36"/>
      <c r="R116" s="36"/>
    </row>
    <row r="117" spans="1:21" s="33" customFormat="1" ht="18.75" customHeight="1" thickBot="1">
      <c r="A117" s="47"/>
      <c r="B117" s="216" t="s">
        <v>143</v>
      </c>
      <c r="C117" s="47">
        <f t="shared" si="5"/>
        <v>1</v>
      </c>
      <c r="D117" s="227"/>
      <c r="E117" s="240"/>
      <c r="F117" s="102"/>
      <c r="G117" s="48">
        <v>37</v>
      </c>
      <c r="H117" s="48"/>
      <c r="I117" s="77"/>
      <c r="J117" s="100"/>
      <c r="K117" s="50">
        <f t="shared" si="7"/>
        <v>37</v>
      </c>
      <c r="L117" s="51">
        <f t="shared" si="6"/>
        <v>37</v>
      </c>
      <c r="M117" s="219"/>
      <c r="N117" s="11"/>
      <c r="O117" s="56"/>
      <c r="P117" s="11"/>
      <c r="Q117" s="36"/>
      <c r="R117" s="36"/>
    </row>
    <row r="118" spans="1:21" s="33" customFormat="1" ht="18.75" customHeight="1" thickBot="1">
      <c r="A118" s="44"/>
      <c r="B118" s="216" t="s">
        <v>227</v>
      </c>
      <c r="C118" s="47">
        <f t="shared" si="5"/>
        <v>1</v>
      </c>
      <c r="D118" s="227">
        <v>36</v>
      </c>
      <c r="E118" s="241"/>
      <c r="F118" s="95"/>
      <c r="G118" s="58"/>
      <c r="H118" s="58"/>
      <c r="I118" s="96"/>
      <c r="J118" s="100"/>
      <c r="K118" s="50">
        <f t="shared" si="7"/>
        <v>36</v>
      </c>
      <c r="L118" s="51">
        <f t="shared" si="6"/>
        <v>36</v>
      </c>
      <c r="M118" s="219"/>
      <c r="N118" s="11"/>
      <c r="O118" s="56"/>
      <c r="P118" s="11"/>
      <c r="Q118" s="36"/>
      <c r="R118" s="36"/>
    </row>
    <row r="119" spans="1:21" s="33" customFormat="1" ht="18.75" customHeight="1" thickBot="1">
      <c r="A119" s="44"/>
      <c r="B119" s="216" t="s">
        <v>381</v>
      </c>
      <c r="C119" s="47">
        <f t="shared" si="5"/>
        <v>1</v>
      </c>
      <c r="D119" s="227">
        <v>36</v>
      </c>
      <c r="E119" s="241"/>
      <c r="F119" s="93"/>
      <c r="G119" s="63"/>
      <c r="H119" s="63"/>
      <c r="I119" s="97"/>
      <c r="J119" s="36"/>
      <c r="K119" s="50">
        <f t="shared" si="7"/>
        <v>36</v>
      </c>
      <c r="L119" s="51">
        <f t="shared" si="6"/>
        <v>36</v>
      </c>
      <c r="M119" s="219"/>
      <c r="O119" s="56"/>
      <c r="P119" s="11"/>
      <c r="Q119" s="36"/>
      <c r="R119" s="36"/>
    </row>
    <row r="120" spans="1:21" s="33" customFormat="1" ht="18.75" customHeight="1" thickBot="1">
      <c r="A120" s="44"/>
      <c r="B120" s="216" t="s">
        <v>211</v>
      </c>
      <c r="C120" s="47">
        <f t="shared" si="5"/>
        <v>1</v>
      </c>
      <c r="D120" s="227"/>
      <c r="E120" s="242"/>
      <c r="F120" s="102"/>
      <c r="G120" s="48"/>
      <c r="H120" s="48">
        <v>36</v>
      </c>
      <c r="I120" s="77"/>
      <c r="J120" s="36"/>
      <c r="K120" s="50">
        <f t="shared" si="7"/>
        <v>36</v>
      </c>
      <c r="L120" s="51">
        <f t="shared" si="6"/>
        <v>36</v>
      </c>
      <c r="M120" s="219"/>
      <c r="N120" s="11"/>
      <c r="O120" s="56"/>
      <c r="P120" s="11"/>
      <c r="Q120" s="36"/>
      <c r="R120" s="75"/>
      <c r="S120" s="75"/>
      <c r="T120" s="75"/>
      <c r="U120" s="56"/>
    </row>
    <row r="121" spans="1:21" s="33" customFormat="1" ht="18.75" customHeight="1" thickBot="1">
      <c r="A121" s="47"/>
      <c r="B121" s="216" t="s">
        <v>210</v>
      </c>
      <c r="C121" s="47">
        <f t="shared" si="5"/>
        <v>1</v>
      </c>
      <c r="D121" s="227"/>
      <c r="E121" s="242"/>
      <c r="F121" s="102"/>
      <c r="G121" s="48"/>
      <c r="H121" s="48">
        <v>36</v>
      </c>
      <c r="I121" s="77"/>
      <c r="J121" s="36"/>
      <c r="K121" s="50">
        <f t="shared" si="7"/>
        <v>36</v>
      </c>
      <c r="L121" s="51">
        <f t="shared" si="6"/>
        <v>36</v>
      </c>
      <c r="M121" s="219"/>
      <c r="N121" s="11"/>
      <c r="O121" s="56"/>
      <c r="P121" s="11"/>
      <c r="Q121" s="36"/>
      <c r="R121" s="75"/>
      <c r="S121" s="75"/>
      <c r="T121" s="75"/>
      <c r="U121" s="56"/>
    </row>
    <row r="122" spans="1:21" s="33" customFormat="1" ht="18.75" customHeight="1" thickBot="1">
      <c r="A122" s="44"/>
      <c r="B122" s="216" t="s">
        <v>382</v>
      </c>
      <c r="C122" s="47">
        <f t="shared" si="5"/>
        <v>1</v>
      </c>
      <c r="D122" s="109"/>
      <c r="E122" s="241"/>
      <c r="F122" s="101">
        <v>35</v>
      </c>
      <c r="G122" s="76"/>
      <c r="H122" s="76"/>
      <c r="I122" s="82"/>
      <c r="J122" s="36"/>
      <c r="K122" s="50">
        <f t="shared" si="7"/>
        <v>35</v>
      </c>
      <c r="L122" s="51">
        <f t="shared" si="6"/>
        <v>35</v>
      </c>
      <c r="M122" s="219"/>
      <c r="N122" s="11"/>
      <c r="O122" s="56"/>
      <c r="P122" s="23"/>
    </row>
    <row r="123" spans="1:21" s="33" customFormat="1" ht="18.75" customHeight="1" thickBot="1">
      <c r="A123" s="44"/>
      <c r="B123" s="216" t="s">
        <v>231</v>
      </c>
      <c r="C123" s="47">
        <f t="shared" si="5"/>
        <v>1</v>
      </c>
      <c r="D123" s="227"/>
      <c r="E123" s="242"/>
      <c r="F123" s="102"/>
      <c r="G123" s="48"/>
      <c r="H123" s="48">
        <v>35</v>
      </c>
      <c r="I123" s="77"/>
      <c r="J123" s="36"/>
      <c r="K123" s="50">
        <f t="shared" si="7"/>
        <v>35</v>
      </c>
      <c r="L123" s="51">
        <f t="shared" si="6"/>
        <v>35</v>
      </c>
      <c r="M123" s="219"/>
      <c r="N123" s="11"/>
      <c r="O123" s="56"/>
      <c r="P123" s="23"/>
      <c r="R123" s="75"/>
      <c r="S123" s="75"/>
      <c r="T123" s="75"/>
      <c r="U123" s="56"/>
    </row>
    <row r="124" spans="1:21" s="33" customFormat="1" ht="18.75" customHeight="1" thickBot="1">
      <c r="A124" s="47"/>
      <c r="B124" s="216" t="s">
        <v>232</v>
      </c>
      <c r="C124" s="47">
        <f t="shared" si="5"/>
        <v>1</v>
      </c>
      <c r="D124" s="227"/>
      <c r="E124" s="242"/>
      <c r="F124" s="102"/>
      <c r="G124" s="48"/>
      <c r="H124" s="48">
        <v>35</v>
      </c>
      <c r="I124" s="77"/>
      <c r="J124" s="36"/>
      <c r="K124" s="50">
        <f t="shared" si="7"/>
        <v>35</v>
      </c>
      <c r="L124" s="51">
        <f t="shared" si="6"/>
        <v>35</v>
      </c>
      <c r="M124" s="219"/>
      <c r="N124" s="11"/>
      <c r="O124" s="56"/>
      <c r="P124" s="23"/>
      <c r="R124" s="75"/>
      <c r="S124" s="75"/>
      <c r="T124" s="75"/>
      <c r="U124" s="56"/>
    </row>
    <row r="125" spans="1:21" s="33" customFormat="1" ht="18.75" customHeight="1" thickBot="1">
      <c r="A125" s="44"/>
      <c r="B125" s="216" t="s">
        <v>383</v>
      </c>
      <c r="C125" s="47">
        <f t="shared" si="5"/>
        <v>1</v>
      </c>
      <c r="D125" s="109"/>
      <c r="E125" s="241"/>
      <c r="F125" s="101">
        <v>34</v>
      </c>
      <c r="G125" s="76"/>
      <c r="H125" s="76"/>
      <c r="I125" s="82"/>
      <c r="J125" s="36"/>
      <c r="K125" s="50">
        <f t="shared" si="7"/>
        <v>34</v>
      </c>
      <c r="L125" s="51">
        <f t="shared" si="6"/>
        <v>34</v>
      </c>
      <c r="M125" s="219"/>
      <c r="N125" s="11"/>
      <c r="O125" s="56"/>
      <c r="P125" s="23"/>
      <c r="R125" s="75"/>
      <c r="S125" s="75"/>
      <c r="T125" s="75"/>
      <c r="U125" s="56"/>
    </row>
    <row r="126" spans="1:21" s="33" customFormat="1" ht="18.75" customHeight="1" thickBot="1">
      <c r="A126" s="44"/>
      <c r="B126" s="216" t="s">
        <v>95</v>
      </c>
      <c r="C126" s="47">
        <f t="shared" si="5"/>
        <v>1</v>
      </c>
      <c r="D126" s="227">
        <v>33</v>
      </c>
      <c r="E126" s="243"/>
      <c r="F126" s="102"/>
      <c r="G126" s="48"/>
      <c r="H126" s="48"/>
      <c r="I126" s="77"/>
      <c r="J126" s="36"/>
      <c r="K126" s="50">
        <f t="shared" si="7"/>
        <v>33</v>
      </c>
      <c r="L126" s="51">
        <f t="shared" si="6"/>
        <v>33</v>
      </c>
      <c r="M126" s="219"/>
      <c r="N126" s="11"/>
      <c r="O126" s="56"/>
      <c r="P126" s="23"/>
      <c r="R126" s="75"/>
      <c r="S126" s="75"/>
      <c r="T126" s="75"/>
      <c r="U126" s="56"/>
    </row>
    <row r="127" spans="1:21" s="33" customFormat="1" ht="18.75" customHeight="1" thickBot="1">
      <c r="A127" s="44"/>
      <c r="B127" s="216" t="s">
        <v>384</v>
      </c>
      <c r="C127" s="47">
        <f t="shared" si="5"/>
        <v>1</v>
      </c>
      <c r="D127" s="227">
        <v>32</v>
      </c>
      <c r="E127" s="241"/>
      <c r="F127" s="93"/>
      <c r="G127" s="63"/>
      <c r="H127" s="63"/>
      <c r="I127" s="97"/>
      <c r="J127" s="36"/>
      <c r="K127" s="50">
        <f t="shared" si="7"/>
        <v>32</v>
      </c>
      <c r="L127" s="51">
        <f t="shared" si="6"/>
        <v>32</v>
      </c>
      <c r="M127" s="219"/>
      <c r="N127" s="11"/>
      <c r="O127" s="56"/>
      <c r="P127" s="23"/>
      <c r="R127" s="75"/>
      <c r="S127" s="75"/>
      <c r="T127" s="75"/>
      <c r="U127" s="56"/>
    </row>
    <row r="128" spans="1:21" s="33" customFormat="1" ht="18.75" customHeight="1" thickBot="1">
      <c r="A128" s="44"/>
      <c r="B128" s="216" t="s">
        <v>385</v>
      </c>
      <c r="C128" s="47">
        <f t="shared" si="5"/>
        <v>1</v>
      </c>
      <c r="D128" s="227">
        <v>32</v>
      </c>
      <c r="E128" s="243"/>
      <c r="F128" s="93"/>
      <c r="G128" s="63"/>
      <c r="H128" s="63"/>
      <c r="I128" s="97"/>
      <c r="J128" s="36"/>
      <c r="K128" s="50">
        <f t="shared" si="7"/>
        <v>32</v>
      </c>
      <c r="L128" s="51">
        <f t="shared" si="6"/>
        <v>32</v>
      </c>
      <c r="M128" s="219"/>
      <c r="N128" s="11"/>
      <c r="O128" s="56"/>
      <c r="P128" s="23"/>
      <c r="R128" s="75"/>
      <c r="S128" s="75"/>
      <c r="T128" s="75"/>
      <c r="U128" s="56"/>
    </row>
    <row r="129" spans="1:21" s="33" customFormat="1" ht="18.75" customHeight="1" thickBot="1">
      <c r="A129" s="44"/>
      <c r="B129" s="216" t="s">
        <v>386</v>
      </c>
      <c r="C129" s="47">
        <f t="shared" si="5"/>
        <v>1</v>
      </c>
      <c r="D129" s="109"/>
      <c r="E129" s="241"/>
      <c r="F129" s="101">
        <v>32</v>
      </c>
      <c r="G129" s="76"/>
      <c r="H129" s="76"/>
      <c r="I129" s="82"/>
      <c r="J129" s="36"/>
      <c r="K129" s="50">
        <f t="shared" si="7"/>
        <v>32</v>
      </c>
      <c r="L129" s="51">
        <f t="shared" si="6"/>
        <v>32</v>
      </c>
      <c r="M129" s="219"/>
      <c r="N129" s="11"/>
      <c r="O129" s="56"/>
      <c r="P129" s="23"/>
      <c r="R129" s="75"/>
      <c r="S129" s="75"/>
      <c r="T129" s="75"/>
      <c r="U129" s="56"/>
    </row>
    <row r="130" spans="1:21" s="33" customFormat="1" ht="18.75" customHeight="1" thickBot="1">
      <c r="A130" s="44"/>
      <c r="B130" s="216" t="s">
        <v>219</v>
      </c>
      <c r="C130" s="47">
        <f t="shared" si="5"/>
        <v>1</v>
      </c>
      <c r="D130" s="227"/>
      <c r="E130" s="241"/>
      <c r="F130" s="104"/>
      <c r="G130" s="70"/>
      <c r="H130" s="70">
        <v>31</v>
      </c>
      <c r="I130" s="105"/>
      <c r="J130" s="36"/>
      <c r="K130" s="50">
        <f t="shared" si="7"/>
        <v>31</v>
      </c>
      <c r="L130" s="51">
        <f t="shared" si="6"/>
        <v>31</v>
      </c>
      <c r="M130" s="219"/>
      <c r="N130" s="11"/>
      <c r="O130" s="56"/>
      <c r="P130" s="23"/>
      <c r="R130" s="75"/>
      <c r="S130" s="75"/>
      <c r="T130" s="75"/>
      <c r="U130" s="56"/>
    </row>
    <row r="131" spans="1:21" s="33" customFormat="1" ht="18.75" customHeight="1" thickBot="1">
      <c r="A131" s="44"/>
      <c r="B131" s="216" t="s">
        <v>387</v>
      </c>
      <c r="C131" s="47">
        <f t="shared" si="5"/>
        <v>1</v>
      </c>
      <c r="D131" s="227"/>
      <c r="E131" s="241"/>
      <c r="F131" s="70"/>
      <c r="G131" s="70"/>
      <c r="H131" s="70">
        <v>31</v>
      </c>
      <c r="I131" s="105"/>
      <c r="J131" s="36"/>
      <c r="K131" s="50">
        <f t="shared" si="7"/>
        <v>31</v>
      </c>
      <c r="L131" s="51">
        <f t="shared" si="6"/>
        <v>31</v>
      </c>
      <c r="M131" s="244"/>
      <c r="N131" s="11"/>
      <c r="O131" s="56"/>
      <c r="P131" s="23"/>
      <c r="R131" s="75"/>
      <c r="S131" s="75"/>
      <c r="T131" s="75"/>
      <c r="U131" s="56"/>
    </row>
    <row r="132" spans="1:21" s="33" customFormat="1" ht="18.75" customHeight="1" thickBot="1">
      <c r="A132" s="44"/>
      <c r="B132" s="216" t="s">
        <v>119</v>
      </c>
      <c r="C132" s="47">
        <f t="shared" si="5"/>
        <v>1</v>
      </c>
      <c r="D132" s="109"/>
      <c r="E132" s="241"/>
      <c r="F132" s="76">
        <v>31</v>
      </c>
      <c r="G132" s="76"/>
      <c r="H132" s="76"/>
      <c r="I132" s="82"/>
      <c r="J132" s="36"/>
      <c r="K132" s="50">
        <f t="shared" si="7"/>
        <v>31</v>
      </c>
      <c r="L132" s="51">
        <f t="shared" si="6"/>
        <v>31</v>
      </c>
      <c r="M132" s="52"/>
      <c r="N132" s="11"/>
      <c r="O132" s="56"/>
      <c r="P132" s="23"/>
      <c r="R132" s="75"/>
      <c r="S132" s="75"/>
      <c r="T132" s="75"/>
      <c r="U132" s="56"/>
    </row>
    <row r="133" spans="1:21" s="33" customFormat="1" ht="18.75" customHeight="1" thickBot="1">
      <c r="A133" s="44"/>
      <c r="B133" s="216" t="s">
        <v>388</v>
      </c>
      <c r="C133" s="47">
        <f t="shared" ref="C133:C196" si="8">COUNT(D133:I133)</f>
        <v>1</v>
      </c>
      <c r="D133" s="227"/>
      <c r="E133" s="241"/>
      <c r="F133" s="58"/>
      <c r="G133" s="58">
        <v>31</v>
      </c>
      <c r="H133" s="58"/>
      <c r="I133" s="96"/>
      <c r="J133" s="36"/>
      <c r="K133" s="50">
        <f t="shared" si="7"/>
        <v>31</v>
      </c>
      <c r="L133" s="51">
        <f t="shared" si="6"/>
        <v>31</v>
      </c>
      <c r="M133" s="52"/>
      <c r="N133" s="11"/>
      <c r="O133" s="56"/>
      <c r="P133" s="23"/>
      <c r="R133" s="75"/>
      <c r="S133" s="75"/>
      <c r="T133" s="75"/>
      <c r="U133" s="66"/>
    </row>
    <row r="134" spans="1:21" s="33" customFormat="1" ht="18.75" customHeight="1" thickBot="1">
      <c r="A134" s="44"/>
      <c r="B134" s="216" t="s">
        <v>142</v>
      </c>
      <c r="C134" s="47">
        <f t="shared" si="8"/>
        <v>1</v>
      </c>
      <c r="D134" s="109"/>
      <c r="E134" s="241"/>
      <c r="F134" s="76">
        <v>30</v>
      </c>
      <c r="G134" s="76"/>
      <c r="H134" s="76"/>
      <c r="I134" s="82"/>
      <c r="J134" s="100"/>
      <c r="K134" s="50">
        <f t="shared" si="7"/>
        <v>30</v>
      </c>
      <c r="L134" s="51">
        <f t="shared" si="6"/>
        <v>30</v>
      </c>
      <c r="N134" s="11"/>
      <c r="O134" s="80"/>
      <c r="P134" s="23"/>
    </row>
    <row r="135" spans="1:21" s="33" customFormat="1" ht="18.75" customHeight="1" thickBot="1">
      <c r="A135" s="47"/>
      <c r="B135" s="216" t="s">
        <v>389</v>
      </c>
      <c r="C135" s="47">
        <f t="shared" si="8"/>
        <v>1</v>
      </c>
      <c r="D135" s="227">
        <v>29</v>
      </c>
      <c r="E135" s="241"/>
      <c r="F135" s="48"/>
      <c r="G135" s="48"/>
      <c r="H135" s="48"/>
      <c r="I135" s="77"/>
      <c r="J135" s="36"/>
      <c r="K135" s="50">
        <f t="shared" si="7"/>
        <v>29</v>
      </c>
      <c r="L135" s="51">
        <f t="shared" si="6"/>
        <v>29</v>
      </c>
      <c r="N135" s="11"/>
      <c r="O135" s="80"/>
      <c r="P135" s="23"/>
    </row>
    <row r="136" spans="1:21" s="33" customFormat="1" ht="18.75" customHeight="1" thickBot="1">
      <c r="A136" s="44"/>
      <c r="B136" s="216" t="s">
        <v>390</v>
      </c>
      <c r="C136" s="47">
        <f t="shared" si="8"/>
        <v>1</v>
      </c>
      <c r="D136" s="227">
        <v>29</v>
      </c>
      <c r="E136" s="240"/>
      <c r="F136" s="76"/>
      <c r="G136" s="76"/>
      <c r="H136" s="76"/>
      <c r="I136" s="82"/>
      <c r="J136" s="36"/>
      <c r="K136" s="50">
        <f t="shared" si="7"/>
        <v>29</v>
      </c>
      <c r="L136" s="51">
        <f t="shared" si="6"/>
        <v>29</v>
      </c>
      <c r="N136" s="11"/>
      <c r="O136" s="80"/>
      <c r="P136" s="23"/>
    </row>
    <row r="137" spans="1:21" s="33" customFormat="1" ht="18.75" customHeight="1" thickBot="1">
      <c r="A137" s="44"/>
      <c r="B137" s="216" t="s">
        <v>279</v>
      </c>
      <c r="C137" s="47">
        <f t="shared" si="8"/>
        <v>1</v>
      </c>
      <c r="D137" s="245"/>
      <c r="E137" s="243">
        <v>29</v>
      </c>
      <c r="F137" s="76"/>
      <c r="G137" s="76"/>
      <c r="H137" s="76"/>
      <c r="I137" s="82"/>
      <c r="J137" s="100"/>
      <c r="K137" s="50">
        <f t="shared" si="7"/>
        <v>29</v>
      </c>
      <c r="L137" s="51">
        <f t="shared" si="6"/>
        <v>29</v>
      </c>
      <c r="N137" s="11"/>
      <c r="O137" s="80"/>
      <c r="P137" s="23"/>
    </row>
    <row r="138" spans="1:21" s="33" customFormat="1" ht="18.75" customHeight="1" thickBot="1">
      <c r="A138" s="44"/>
      <c r="B138" s="216" t="s">
        <v>202</v>
      </c>
      <c r="C138" s="47">
        <f t="shared" si="8"/>
        <v>1</v>
      </c>
      <c r="D138" s="227">
        <v>28</v>
      </c>
      <c r="E138" s="243"/>
      <c r="F138" s="70"/>
      <c r="G138" s="70"/>
      <c r="H138" s="70"/>
      <c r="I138" s="105"/>
      <c r="J138" s="100"/>
      <c r="K138" s="50">
        <f t="shared" si="7"/>
        <v>28</v>
      </c>
      <c r="L138" s="51">
        <f>SUM(D138:I138)/C138</f>
        <v>28</v>
      </c>
      <c r="N138" s="11"/>
      <c r="O138" s="80"/>
      <c r="P138" s="23"/>
    </row>
    <row r="139" spans="1:21" s="33" customFormat="1" ht="18.75" customHeight="1" thickBot="1">
      <c r="A139" s="44"/>
      <c r="B139" s="216" t="s">
        <v>391</v>
      </c>
      <c r="C139" s="47">
        <f t="shared" si="8"/>
        <v>1</v>
      </c>
      <c r="D139" s="227"/>
      <c r="E139" s="241"/>
      <c r="F139" s="58"/>
      <c r="G139" s="58">
        <v>28</v>
      </c>
      <c r="H139" s="58"/>
      <c r="I139" s="96"/>
      <c r="J139" s="100"/>
      <c r="K139" s="50">
        <f t="shared" si="7"/>
        <v>28</v>
      </c>
      <c r="L139" s="51">
        <f>SUM(D139:I139)/C139</f>
        <v>28</v>
      </c>
      <c r="M139" s="52"/>
      <c r="N139" s="11"/>
      <c r="O139" s="80"/>
      <c r="P139" s="23"/>
    </row>
    <row r="140" spans="1:21" s="33" customFormat="1" ht="18.75" customHeight="1" thickBot="1">
      <c r="A140" s="44"/>
      <c r="B140" s="216" t="s">
        <v>144</v>
      </c>
      <c r="C140" s="47">
        <f t="shared" si="8"/>
        <v>1</v>
      </c>
      <c r="D140" s="227"/>
      <c r="E140" s="241"/>
      <c r="F140" s="58"/>
      <c r="G140" s="58">
        <v>28</v>
      </c>
      <c r="H140" s="58"/>
      <c r="I140" s="96"/>
      <c r="J140" s="100"/>
      <c r="K140" s="50">
        <f t="shared" si="7"/>
        <v>28</v>
      </c>
      <c r="L140" s="51">
        <f>SUM(D140:I140)/C140</f>
        <v>28</v>
      </c>
      <c r="N140" s="11"/>
      <c r="O140" s="80"/>
      <c r="P140" s="23"/>
    </row>
    <row r="141" spans="1:21" s="33" customFormat="1" ht="18.75" customHeight="1" thickBot="1">
      <c r="A141" s="44"/>
      <c r="B141" s="216" t="s">
        <v>55</v>
      </c>
      <c r="C141" s="47">
        <f t="shared" si="8"/>
        <v>1</v>
      </c>
      <c r="D141" s="109"/>
      <c r="E141" s="241"/>
      <c r="F141" s="76"/>
      <c r="G141" s="76"/>
      <c r="H141" s="76">
        <v>27</v>
      </c>
      <c r="I141" s="82"/>
      <c r="J141" s="100"/>
      <c r="K141" s="50">
        <f t="shared" si="7"/>
        <v>27</v>
      </c>
      <c r="L141" s="51">
        <f>SUM(D141:I141)/C141</f>
        <v>27</v>
      </c>
      <c r="M141" s="52"/>
      <c r="N141" s="11"/>
      <c r="O141" s="80"/>
      <c r="P141" s="23"/>
    </row>
    <row r="142" spans="1:21" s="33" customFormat="1" ht="18.75" customHeight="1" thickBot="1">
      <c r="A142" s="44"/>
      <c r="B142" s="216" t="s">
        <v>71</v>
      </c>
      <c r="C142" s="47">
        <f t="shared" si="8"/>
        <v>1</v>
      </c>
      <c r="D142" s="227">
        <v>27</v>
      </c>
      <c r="E142" s="241"/>
      <c r="F142" s="48"/>
      <c r="G142" s="48"/>
      <c r="H142" s="48"/>
      <c r="I142" s="77"/>
      <c r="J142" s="100"/>
      <c r="K142" s="50">
        <f t="shared" si="7"/>
        <v>27</v>
      </c>
      <c r="L142" s="51">
        <f t="shared" ref="L142:L206" si="9">SUM(D142:I142)/C142</f>
        <v>27</v>
      </c>
      <c r="N142" s="11"/>
      <c r="O142" s="80"/>
      <c r="P142" s="23"/>
    </row>
    <row r="143" spans="1:21" s="33" customFormat="1" ht="18.75" customHeight="1" thickBot="1">
      <c r="A143" s="44"/>
      <c r="B143" s="216" t="s">
        <v>91</v>
      </c>
      <c r="C143" s="47">
        <f t="shared" si="8"/>
        <v>1</v>
      </c>
      <c r="D143" s="227">
        <v>27</v>
      </c>
      <c r="E143" s="240"/>
      <c r="F143" s="76"/>
      <c r="G143" s="76"/>
      <c r="H143" s="76"/>
      <c r="I143" s="82"/>
      <c r="J143" s="100"/>
      <c r="K143" s="50">
        <f t="shared" si="7"/>
        <v>27</v>
      </c>
      <c r="L143" s="51">
        <f>SUM(D143:I143)/C143</f>
        <v>27</v>
      </c>
      <c r="M143" s="52"/>
      <c r="N143" s="11"/>
      <c r="O143" s="80"/>
      <c r="P143" s="23"/>
    </row>
    <row r="144" spans="1:21" s="33" customFormat="1" ht="18.75" customHeight="1" thickBot="1">
      <c r="A144" s="44"/>
      <c r="B144" s="216" t="s">
        <v>392</v>
      </c>
      <c r="C144" s="47">
        <f t="shared" si="8"/>
        <v>1</v>
      </c>
      <c r="D144" s="109"/>
      <c r="E144" s="241">
        <v>27</v>
      </c>
      <c r="F144" s="63"/>
      <c r="G144" s="63"/>
      <c r="H144" s="63"/>
      <c r="I144" s="97"/>
      <c r="J144" s="100"/>
      <c r="K144" s="50">
        <f t="shared" si="7"/>
        <v>27</v>
      </c>
      <c r="L144" s="51">
        <f t="shared" si="9"/>
        <v>27</v>
      </c>
      <c r="M144" s="52"/>
      <c r="N144" s="11"/>
      <c r="O144" s="80"/>
      <c r="P144" s="23"/>
    </row>
    <row r="145" spans="1:21" s="33" customFormat="1" ht="24" thickBot="1">
      <c r="A145" s="47"/>
      <c r="B145" s="216" t="s">
        <v>64</v>
      </c>
      <c r="C145" s="47">
        <f t="shared" si="8"/>
        <v>1</v>
      </c>
      <c r="D145" s="227"/>
      <c r="E145" s="242"/>
      <c r="F145" s="48"/>
      <c r="G145" s="48"/>
      <c r="H145" s="48">
        <v>27</v>
      </c>
      <c r="I145" s="77"/>
      <c r="J145" s="100"/>
      <c r="K145" s="50">
        <f t="shared" si="7"/>
        <v>27</v>
      </c>
      <c r="L145" s="51">
        <f t="shared" si="9"/>
        <v>27</v>
      </c>
      <c r="M145" s="52"/>
      <c r="N145" s="11"/>
      <c r="O145" s="80"/>
      <c r="P145" s="23"/>
    </row>
    <row r="146" spans="1:21" s="33" customFormat="1" ht="24" thickBot="1">
      <c r="A146" s="47"/>
      <c r="B146" s="216" t="s">
        <v>393</v>
      </c>
      <c r="C146" s="47">
        <f t="shared" si="8"/>
        <v>1</v>
      </c>
      <c r="D146" s="227"/>
      <c r="E146" s="240"/>
      <c r="F146" s="48"/>
      <c r="G146" s="48"/>
      <c r="H146" s="48">
        <v>26</v>
      </c>
      <c r="I146" s="77"/>
      <c r="J146" s="100"/>
      <c r="K146" s="50">
        <f t="shared" si="7"/>
        <v>26</v>
      </c>
      <c r="L146" s="51">
        <f t="shared" si="9"/>
        <v>26</v>
      </c>
      <c r="M146" s="52"/>
      <c r="N146" s="11"/>
      <c r="O146" s="80"/>
      <c r="P146" s="23"/>
      <c r="R146" s="75"/>
      <c r="S146" s="75"/>
      <c r="T146" s="75"/>
      <c r="U146" s="56"/>
    </row>
    <row r="147" spans="1:21" s="33" customFormat="1" ht="24" thickBot="1">
      <c r="A147" s="44"/>
      <c r="B147" s="216" t="s">
        <v>233</v>
      </c>
      <c r="C147" s="47">
        <f t="shared" si="8"/>
        <v>1</v>
      </c>
      <c r="D147" s="227"/>
      <c r="E147" s="240"/>
      <c r="F147" s="76"/>
      <c r="G147" s="76">
        <v>26</v>
      </c>
      <c r="H147" s="76"/>
      <c r="I147" s="82"/>
      <c r="J147" s="100"/>
      <c r="K147" s="50">
        <f t="shared" si="7"/>
        <v>26</v>
      </c>
      <c r="L147" s="51">
        <f t="shared" si="9"/>
        <v>26</v>
      </c>
      <c r="M147" s="52"/>
      <c r="N147" s="11"/>
      <c r="O147" s="80"/>
      <c r="P147" s="23"/>
      <c r="R147" s="75"/>
      <c r="S147" s="75"/>
      <c r="T147" s="75"/>
      <c r="U147" s="56"/>
    </row>
    <row r="148" spans="1:21" s="33" customFormat="1" ht="24" thickBot="1">
      <c r="A148" s="44"/>
      <c r="B148" s="216" t="s">
        <v>230</v>
      </c>
      <c r="C148" s="47">
        <f t="shared" si="8"/>
        <v>1</v>
      </c>
      <c r="D148" s="227"/>
      <c r="E148" s="240"/>
      <c r="F148" s="76"/>
      <c r="G148" s="76">
        <v>26</v>
      </c>
      <c r="H148" s="76"/>
      <c r="I148" s="82"/>
      <c r="J148" s="36"/>
      <c r="K148" s="50">
        <f t="shared" si="7"/>
        <v>26</v>
      </c>
      <c r="L148" s="51">
        <f t="shared" si="9"/>
        <v>26</v>
      </c>
      <c r="M148" s="52"/>
      <c r="N148" s="11"/>
      <c r="O148" s="80"/>
      <c r="P148" s="23"/>
      <c r="R148" s="75"/>
      <c r="S148" s="75"/>
      <c r="T148" s="75"/>
      <c r="U148" s="56"/>
    </row>
    <row r="149" spans="1:21" s="33" customFormat="1" ht="24" thickBot="1">
      <c r="A149" s="44"/>
      <c r="B149" s="216" t="s">
        <v>394</v>
      </c>
      <c r="C149" s="47">
        <f t="shared" si="8"/>
        <v>1</v>
      </c>
      <c r="D149" s="227">
        <v>25</v>
      </c>
      <c r="E149" s="242"/>
      <c r="F149" s="48"/>
      <c r="G149" s="48"/>
      <c r="H149" s="48"/>
      <c r="I149" s="77"/>
      <c r="J149" s="36"/>
      <c r="K149" s="50">
        <f t="shared" si="7"/>
        <v>25</v>
      </c>
      <c r="L149" s="51">
        <f t="shared" si="9"/>
        <v>25</v>
      </c>
      <c r="M149" s="52"/>
      <c r="N149" s="11"/>
      <c r="O149" s="80"/>
      <c r="P149" s="23"/>
    </row>
    <row r="150" spans="1:21" s="33" customFormat="1" ht="24" thickBot="1">
      <c r="A150" s="47"/>
      <c r="B150" s="216" t="s">
        <v>395</v>
      </c>
      <c r="C150" s="47">
        <f t="shared" si="8"/>
        <v>1</v>
      </c>
      <c r="D150" s="227">
        <v>25</v>
      </c>
      <c r="E150" s="242"/>
      <c r="F150" s="48"/>
      <c r="G150" s="48"/>
      <c r="H150" s="48"/>
      <c r="I150" s="77"/>
      <c r="J150" s="36"/>
      <c r="K150" s="50">
        <f t="shared" si="7"/>
        <v>25</v>
      </c>
      <c r="L150" s="51">
        <f t="shared" si="9"/>
        <v>25</v>
      </c>
      <c r="M150" s="52"/>
      <c r="N150" s="11"/>
      <c r="O150" s="80"/>
      <c r="P150" s="23"/>
    </row>
    <row r="151" spans="1:21" s="33" customFormat="1" ht="24" thickBot="1">
      <c r="A151" s="44"/>
      <c r="B151" s="216" t="s">
        <v>396</v>
      </c>
      <c r="C151" s="47">
        <f t="shared" si="8"/>
        <v>1</v>
      </c>
      <c r="D151" s="245"/>
      <c r="E151" s="240">
        <v>23</v>
      </c>
      <c r="F151" s="76"/>
      <c r="G151" s="76"/>
      <c r="H151" s="76"/>
      <c r="I151" s="82"/>
      <c r="J151" s="36"/>
      <c r="K151" s="50">
        <f t="shared" si="7"/>
        <v>23</v>
      </c>
      <c r="L151" s="51">
        <f t="shared" si="9"/>
        <v>23</v>
      </c>
      <c r="M151" s="52"/>
      <c r="N151" s="11"/>
      <c r="O151" s="80"/>
      <c r="P151" s="23"/>
      <c r="R151" s="75"/>
      <c r="S151" s="75"/>
      <c r="T151" s="75"/>
      <c r="U151" s="56"/>
    </row>
    <row r="152" spans="1:21" s="33" customFormat="1" ht="24" thickBot="1">
      <c r="A152" s="44"/>
      <c r="B152" s="216" t="s">
        <v>397</v>
      </c>
      <c r="C152" s="47">
        <f t="shared" si="8"/>
        <v>1</v>
      </c>
      <c r="D152" s="227">
        <v>22</v>
      </c>
      <c r="E152" s="241"/>
      <c r="F152" s="58"/>
      <c r="G152" s="58"/>
      <c r="H152" s="58"/>
      <c r="I152" s="96"/>
      <c r="J152" s="36"/>
      <c r="K152" s="50">
        <f t="shared" si="7"/>
        <v>22</v>
      </c>
      <c r="L152" s="51">
        <f t="shared" si="9"/>
        <v>22</v>
      </c>
      <c r="M152" s="52"/>
      <c r="N152" s="11"/>
      <c r="O152" s="80"/>
      <c r="P152" s="23"/>
      <c r="R152" s="75"/>
      <c r="S152" s="75"/>
      <c r="T152" s="75"/>
      <c r="U152" s="56"/>
    </row>
    <row r="153" spans="1:21" s="33" customFormat="1" ht="24" thickBot="1">
      <c r="A153" s="47"/>
      <c r="B153" s="216" t="s">
        <v>238</v>
      </c>
      <c r="C153" s="47">
        <f t="shared" si="8"/>
        <v>1</v>
      </c>
      <c r="D153" s="227">
        <v>22</v>
      </c>
      <c r="E153" s="241"/>
      <c r="F153" s="70"/>
      <c r="G153" s="70"/>
      <c r="H153" s="70"/>
      <c r="I153" s="105"/>
      <c r="J153" s="100"/>
      <c r="K153" s="50">
        <f t="shared" si="7"/>
        <v>22</v>
      </c>
      <c r="L153" s="51">
        <f t="shared" si="9"/>
        <v>22</v>
      </c>
      <c r="M153" s="52"/>
      <c r="N153" s="11"/>
      <c r="O153" s="80"/>
      <c r="P153" s="23"/>
      <c r="R153" s="75"/>
      <c r="S153" s="75"/>
      <c r="T153" s="75"/>
      <c r="U153" s="56"/>
    </row>
    <row r="154" spans="1:21" s="33" customFormat="1" ht="24" thickBot="1">
      <c r="A154" s="44"/>
      <c r="B154" s="216" t="s">
        <v>398</v>
      </c>
      <c r="C154" s="47">
        <f t="shared" si="8"/>
        <v>1</v>
      </c>
      <c r="D154" s="227">
        <v>20</v>
      </c>
      <c r="E154" s="243"/>
      <c r="F154" s="48"/>
      <c r="G154" s="48"/>
      <c r="H154" s="48"/>
      <c r="I154" s="77"/>
      <c r="J154" s="36"/>
      <c r="K154" s="50">
        <f t="shared" si="7"/>
        <v>20</v>
      </c>
      <c r="L154" s="51">
        <f t="shared" si="9"/>
        <v>20</v>
      </c>
      <c r="N154" s="11"/>
      <c r="O154" s="80"/>
      <c r="P154" s="23"/>
    </row>
    <row r="155" spans="1:21" s="33" customFormat="1" ht="24" thickBot="1">
      <c r="A155" s="44"/>
      <c r="B155" s="216" t="s">
        <v>399</v>
      </c>
      <c r="C155" s="47">
        <f t="shared" si="8"/>
        <v>1</v>
      </c>
      <c r="D155" s="227">
        <v>20</v>
      </c>
      <c r="E155" s="241"/>
      <c r="F155" s="63"/>
      <c r="G155" s="63"/>
      <c r="H155" s="63"/>
      <c r="I155" s="97"/>
      <c r="J155" s="36"/>
      <c r="K155" s="50">
        <f t="shared" si="7"/>
        <v>20</v>
      </c>
      <c r="L155" s="51">
        <f t="shared" si="9"/>
        <v>20</v>
      </c>
      <c r="M155" s="52"/>
      <c r="N155" s="11"/>
      <c r="O155" s="80"/>
      <c r="P155" s="23"/>
      <c r="R155" s="75"/>
      <c r="S155" s="75"/>
      <c r="T155" s="75"/>
      <c r="U155" s="56"/>
    </row>
    <row r="156" spans="1:21" s="33" customFormat="1" ht="24" thickBot="1">
      <c r="A156" s="44"/>
      <c r="B156" s="216" t="s">
        <v>52</v>
      </c>
      <c r="C156" s="47">
        <f t="shared" si="8"/>
        <v>1</v>
      </c>
      <c r="D156" s="227">
        <v>20</v>
      </c>
      <c r="E156" s="240"/>
      <c r="F156" s="76"/>
      <c r="G156" s="76"/>
      <c r="H156" s="76"/>
      <c r="I156" s="82"/>
      <c r="J156" s="36"/>
      <c r="K156" s="50">
        <f t="shared" si="7"/>
        <v>20</v>
      </c>
      <c r="L156" s="51">
        <f t="shared" si="9"/>
        <v>20</v>
      </c>
      <c r="N156" s="11"/>
      <c r="O156" s="80"/>
      <c r="P156" s="23"/>
    </row>
    <row r="157" spans="1:21" s="33" customFormat="1" ht="24" thickBot="1">
      <c r="A157" s="44"/>
      <c r="B157" s="216" t="s">
        <v>150</v>
      </c>
      <c r="C157" s="47">
        <f t="shared" si="8"/>
        <v>1</v>
      </c>
      <c r="D157" s="227">
        <v>20</v>
      </c>
      <c r="E157" s="241"/>
      <c r="F157" s="48"/>
      <c r="G157" s="48"/>
      <c r="H157" s="48"/>
      <c r="I157" s="77"/>
      <c r="J157" s="36"/>
      <c r="K157" s="50">
        <f t="shared" si="7"/>
        <v>20</v>
      </c>
      <c r="L157" s="51">
        <f t="shared" si="9"/>
        <v>20</v>
      </c>
      <c r="N157" s="11"/>
      <c r="O157" s="80"/>
      <c r="P157" s="23"/>
    </row>
    <row r="158" spans="1:21" s="33" customFormat="1" ht="24" thickBot="1">
      <c r="A158" s="47"/>
      <c r="B158" s="216" t="s">
        <v>99</v>
      </c>
      <c r="C158" s="47">
        <f t="shared" si="8"/>
        <v>1</v>
      </c>
      <c r="D158" s="227">
        <v>20</v>
      </c>
      <c r="E158" s="240"/>
      <c r="F158" s="76"/>
      <c r="G158" s="76"/>
      <c r="H158" s="76"/>
      <c r="I158" s="82"/>
      <c r="J158" s="36"/>
      <c r="K158" s="50">
        <f t="shared" si="7"/>
        <v>20</v>
      </c>
      <c r="L158" s="51">
        <f t="shared" si="9"/>
        <v>20</v>
      </c>
      <c r="N158" s="11"/>
      <c r="O158" s="80"/>
      <c r="P158" s="23"/>
    </row>
    <row r="159" spans="1:21" s="33" customFormat="1" ht="24" thickBot="1">
      <c r="A159" s="47"/>
      <c r="B159" s="216" t="s">
        <v>278</v>
      </c>
      <c r="C159" s="47">
        <f t="shared" si="8"/>
        <v>1</v>
      </c>
      <c r="D159" s="227">
        <v>20</v>
      </c>
      <c r="E159" s="241"/>
      <c r="F159" s="76"/>
      <c r="G159" s="76"/>
      <c r="H159" s="76"/>
      <c r="I159" s="82"/>
      <c r="J159" s="36"/>
      <c r="K159" s="50">
        <f t="shared" si="7"/>
        <v>20</v>
      </c>
      <c r="L159" s="51">
        <f t="shared" si="9"/>
        <v>20</v>
      </c>
      <c r="N159" s="11"/>
      <c r="O159" s="80"/>
      <c r="P159" s="23"/>
    </row>
    <row r="160" spans="1:21" s="33" customFormat="1" ht="24" thickBot="1">
      <c r="A160" s="44"/>
      <c r="B160" s="216" t="s">
        <v>400</v>
      </c>
      <c r="C160" s="47">
        <f t="shared" si="8"/>
        <v>1</v>
      </c>
      <c r="D160" s="227">
        <v>20</v>
      </c>
      <c r="E160" s="243"/>
      <c r="F160" s="70"/>
      <c r="G160" s="70"/>
      <c r="H160" s="70"/>
      <c r="I160" s="105"/>
      <c r="J160" s="36"/>
      <c r="K160" s="50">
        <f t="shared" si="7"/>
        <v>20</v>
      </c>
      <c r="L160" s="51">
        <f t="shared" si="9"/>
        <v>20</v>
      </c>
      <c r="N160" s="11"/>
      <c r="O160" s="80"/>
      <c r="P160" s="23"/>
    </row>
    <row r="161" spans="1:16" s="33" customFormat="1" ht="24" thickBot="1">
      <c r="A161" s="44"/>
      <c r="B161" s="216" t="s">
        <v>243</v>
      </c>
      <c r="C161" s="47">
        <f t="shared" si="8"/>
        <v>1</v>
      </c>
      <c r="D161" s="227">
        <v>20</v>
      </c>
      <c r="E161" s="241"/>
      <c r="F161" s="58"/>
      <c r="G161" s="58"/>
      <c r="H161" s="58"/>
      <c r="I161" s="96"/>
      <c r="J161" s="36"/>
      <c r="K161" s="50">
        <f t="shared" si="7"/>
        <v>20</v>
      </c>
      <c r="L161" s="51">
        <f t="shared" si="9"/>
        <v>20</v>
      </c>
      <c r="N161" s="11"/>
      <c r="O161" s="80"/>
      <c r="P161" s="23"/>
    </row>
    <row r="162" spans="1:16" s="33" customFormat="1" ht="24" thickBot="1">
      <c r="A162" s="44"/>
      <c r="B162" s="216" t="s">
        <v>245</v>
      </c>
      <c r="C162" s="47">
        <f t="shared" si="8"/>
        <v>1</v>
      </c>
      <c r="D162" s="227">
        <v>20</v>
      </c>
      <c r="E162" s="243"/>
      <c r="F162" s="76"/>
      <c r="G162" s="76"/>
      <c r="H162" s="76"/>
      <c r="I162" s="82"/>
      <c r="J162" s="67"/>
      <c r="K162" s="50">
        <f t="shared" si="7"/>
        <v>20</v>
      </c>
      <c r="L162" s="51">
        <f t="shared" si="9"/>
        <v>20</v>
      </c>
      <c r="N162" s="11"/>
      <c r="O162" s="80"/>
      <c r="P162" s="23"/>
    </row>
    <row r="163" spans="1:16" s="33" customFormat="1" ht="24" thickBot="1">
      <c r="A163" s="44"/>
      <c r="B163" s="216" t="s">
        <v>190</v>
      </c>
      <c r="C163" s="47">
        <f t="shared" si="8"/>
        <v>1</v>
      </c>
      <c r="D163" s="227">
        <v>20</v>
      </c>
      <c r="E163" s="243"/>
      <c r="F163" s="63"/>
      <c r="G163" s="63"/>
      <c r="H163" s="63"/>
      <c r="I163" s="97"/>
      <c r="J163" s="36"/>
      <c r="K163" s="50">
        <f t="shared" ref="K163:K226" si="10">SUM(D163:I163)</f>
        <v>20</v>
      </c>
      <c r="L163" s="51">
        <f t="shared" si="9"/>
        <v>20</v>
      </c>
      <c r="N163" s="11"/>
      <c r="O163" s="80"/>
      <c r="P163" s="23"/>
    </row>
    <row r="164" spans="1:16" s="33" customFormat="1" ht="24" thickBot="1">
      <c r="A164" s="44"/>
      <c r="B164" s="216" t="s">
        <v>146</v>
      </c>
      <c r="C164" s="47">
        <f t="shared" si="8"/>
        <v>1</v>
      </c>
      <c r="D164" s="227">
        <v>20</v>
      </c>
      <c r="E164" s="243"/>
      <c r="F164" s="63"/>
      <c r="G164" s="63"/>
      <c r="H164" s="63"/>
      <c r="I164" s="97"/>
      <c r="J164" s="36"/>
      <c r="K164" s="50">
        <f t="shared" si="10"/>
        <v>20</v>
      </c>
      <c r="L164" s="51">
        <f t="shared" si="9"/>
        <v>20</v>
      </c>
      <c r="N164" s="11"/>
      <c r="O164" s="80"/>
      <c r="P164" s="23"/>
    </row>
    <row r="165" spans="1:16" s="33" customFormat="1" ht="24" thickBot="1">
      <c r="A165" s="44"/>
      <c r="B165" s="216" t="s">
        <v>401</v>
      </c>
      <c r="C165" s="47">
        <f t="shared" si="8"/>
        <v>1</v>
      </c>
      <c r="D165" s="227">
        <v>20</v>
      </c>
      <c r="E165" s="243"/>
      <c r="F165" s="85"/>
      <c r="G165" s="84"/>
      <c r="H165" s="86"/>
      <c r="I165" s="107"/>
      <c r="J165" s="36"/>
      <c r="K165" s="50">
        <f t="shared" si="10"/>
        <v>20</v>
      </c>
      <c r="L165" s="51">
        <f t="shared" si="9"/>
        <v>20</v>
      </c>
      <c r="N165" s="11"/>
      <c r="O165" s="80"/>
      <c r="P165" s="23"/>
    </row>
    <row r="166" spans="1:16" s="33" customFormat="1" ht="24" thickBot="1">
      <c r="A166" s="44"/>
      <c r="B166" s="216" t="s">
        <v>402</v>
      </c>
      <c r="C166" s="47">
        <f t="shared" si="8"/>
        <v>1</v>
      </c>
      <c r="D166" s="227">
        <v>20</v>
      </c>
      <c r="E166" s="241"/>
      <c r="F166" s="63"/>
      <c r="G166" s="63"/>
      <c r="H166" s="63"/>
      <c r="I166" s="97"/>
      <c r="J166" s="36"/>
      <c r="K166" s="50">
        <f t="shared" si="10"/>
        <v>20</v>
      </c>
      <c r="L166" s="51">
        <f t="shared" si="9"/>
        <v>20</v>
      </c>
      <c r="N166" s="11"/>
      <c r="O166" s="80"/>
      <c r="P166" s="23"/>
    </row>
    <row r="167" spans="1:16" s="33" customFormat="1" ht="24" thickBot="1">
      <c r="A167" s="44"/>
      <c r="B167" s="216" t="s">
        <v>403</v>
      </c>
      <c r="C167" s="47">
        <f t="shared" si="8"/>
        <v>1</v>
      </c>
      <c r="D167" s="227">
        <v>20</v>
      </c>
      <c r="E167" s="241"/>
      <c r="F167" s="63"/>
      <c r="G167" s="63"/>
      <c r="H167" s="63"/>
      <c r="I167" s="97"/>
      <c r="J167" s="36"/>
      <c r="K167" s="50">
        <f t="shared" si="10"/>
        <v>20</v>
      </c>
      <c r="L167" s="51">
        <f t="shared" si="9"/>
        <v>20</v>
      </c>
      <c r="N167" s="11"/>
      <c r="O167" s="80"/>
      <c r="P167" s="23"/>
    </row>
    <row r="168" spans="1:16" s="33" customFormat="1" ht="24" thickBot="1">
      <c r="A168" s="44"/>
      <c r="B168" s="216" t="s">
        <v>404</v>
      </c>
      <c r="C168" s="47">
        <f t="shared" si="8"/>
        <v>1</v>
      </c>
      <c r="D168" s="227">
        <v>20</v>
      </c>
      <c r="E168" s="243"/>
      <c r="F168" s="63"/>
      <c r="G168" s="63"/>
      <c r="H168" s="63"/>
      <c r="I168" s="97"/>
      <c r="J168" s="36"/>
      <c r="K168" s="50">
        <f t="shared" si="10"/>
        <v>20</v>
      </c>
      <c r="L168" s="51">
        <f t="shared" si="9"/>
        <v>20</v>
      </c>
      <c r="N168" s="11"/>
      <c r="O168" s="80"/>
      <c r="P168" s="23"/>
    </row>
    <row r="169" spans="1:16" s="33" customFormat="1" ht="24" thickBot="1">
      <c r="A169" s="44"/>
      <c r="B169" s="216" t="s">
        <v>196</v>
      </c>
      <c r="C169" s="47">
        <f t="shared" si="8"/>
        <v>1</v>
      </c>
      <c r="D169" s="227">
        <v>20</v>
      </c>
      <c r="E169" s="241"/>
      <c r="F169" s="48"/>
      <c r="G169" s="48"/>
      <c r="H169" s="48"/>
      <c r="I169" s="77"/>
      <c r="J169" s="36"/>
      <c r="K169" s="50">
        <f t="shared" si="10"/>
        <v>20</v>
      </c>
      <c r="L169" s="51">
        <f t="shared" si="9"/>
        <v>20</v>
      </c>
      <c r="N169" s="11"/>
      <c r="O169" s="80"/>
      <c r="P169" s="23"/>
    </row>
    <row r="170" spans="1:16" s="33" customFormat="1" ht="24" thickBot="1">
      <c r="A170" s="44"/>
      <c r="B170" s="216" t="s">
        <v>198</v>
      </c>
      <c r="C170" s="47">
        <f t="shared" si="8"/>
        <v>1</v>
      </c>
      <c r="D170" s="227">
        <v>20</v>
      </c>
      <c r="E170" s="241"/>
      <c r="F170" s="63"/>
      <c r="G170" s="63"/>
      <c r="H170" s="63"/>
      <c r="I170" s="97"/>
      <c r="J170" s="36"/>
      <c r="K170" s="50">
        <f t="shared" si="10"/>
        <v>20</v>
      </c>
      <c r="L170" s="51">
        <f t="shared" si="9"/>
        <v>20</v>
      </c>
      <c r="N170" s="11"/>
      <c r="O170" s="80"/>
      <c r="P170" s="23"/>
    </row>
    <row r="171" spans="1:16" s="33" customFormat="1" ht="24" thickBot="1">
      <c r="A171" s="44"/>
      <c r="B171" s="216" t="s">
        <v>240</v>
      </c>
      <c r="C171" s="47">
        <f t="shared" si="8"/>
        <v>1</v>
      </c>
      <c r="D171" s="227">
        <v>20</v>
      </c>
      <c r="E171" s="240"/>
      <c r="F171" s="76"/>
      <c r="G171" s="76"/>
      <c r="H171" s="76"/>
      <c r="I171" s="82"/>
      <c r="J171" s="36"/>
      <c r="K171" s="50">
        <f t="shared" si="10"/>
        <v>20</v>
      </c>
      <c r="L171" s="51">
        <f t="shared" si="9"/>
        <v>20</v>
      </c>
      <c r="N171" s="11"/>
      <c r="O171" s="80"/>
      <c r="P171" s="23"/>
    </row>
    <row r="172" spans="1:16" s="33" customFormat="1" ht="24" thickBot="1">
      <c r="A172" s="44"/>
      <c r="B172" s="216" t="s">
        <v>405</v>
      </c>
      <c r="C172" s="47">
        <f t="shared" si="8"/>
        <v>1</v>
      </c>
      <c r="D172" s="227">
        <v>20</v>
      </c>
      <c r="E172" s="240"/>
      <c r="F172" s="48"/>
      <c r="G172" s="48"/>
      <c r="H172" s="48"/>
      <c r="I172" s="77"/>
      <c r="J172" s="36"/>
      <c r="K172" s="50">
        <f t="shared" si="10"/>
        <v>20</v>
      </c>
      <c r="L172" s="51">
        <f t="shared" si="9"/>
        <v>20</v>
      </c>
      <c r="N172" s="11"/>
      <c r="O172" s="80"/>
      <c r="P172" s="23"/>
    </row>
    <row r="173" spans="1:16" s="33" customFormat="1" ht="24" thickBot="1">
      <c r="A173" s="44"/>
      <c r="B173" s="216" t="s">
        <v>406</v>
      </c>
      <c r="C173" s="47">
        <f t="shared" si="8"/>
        <v>1</v>
      </c>
      <c r="D173" s="227">
        <v>20</v>
      </c>
      <c r="E173" s="243"/>
      <c r="F173" s="58"/>
      <c r="G173" s="58"/>
      <c r="H173" s="58"/>
      <c r="I173" s="96"/>
      <c r="J173" s="36"/>
      <c r="K173" s="50">
        <f t="shared" si="10"/>
        <v>20</v>
      </c>
      <c r="L173" s="51">
        <f t="shared" si="9"/>
        <v>20</v>
      </c>
      <c r="N173" s="11"/>
      <c r="O173" s="80"/>
      <c r="P173" s="23"/>
    </row>
    <row r="174" spans="1:16" s="33" customFormat="1" ht="24" thickBot="1">
      <c r="A174" s="44"/>
      <c r="B174" s="216" t="s">
        <v>157</v>
      </c>
      <c r="C174" s="47">
        <f t="shared" si="8"/>
        <v>1</v>
      </c>
      <c r="D174" s="227">
        <v>20</v>
      </c>
      <c r="E174" s="241"/>
      <c r="F174" s="48"/>
      <c r="G174" s="48"/>
      <c r="H174" s="48"/>
      <c r="I174" s="77"/>
      <c r="J174" s="36"/>
      <c r="K174" s="50">
        <f t="shared" si="10"/>
        <v>20</v>
      </c>
      <c r="L174" s="51">
        <f t="shared" si="9"/>
        <v>20</v>
      </c>
      <c r="N174" s="11"/>
      <c r="O174" s="80"/>
      <c r="P174" s="23"/>
    </row>
    <row r="175" spans="1:16" s="33" customFormat="1" ht="24" thickBot="1">
      <c r="A175" s="44"/>
      <c r="B175" s="216" t="s">
        <v>226</v>
      </c>
      <c r="C175" s="47">
        <f t="shared" si="8"/>
        <v>1</v>
      </c>
      <c r="D175" s="227">
        <v>20</v>
      </c>
      <c r="E175" s="243"/>
      <c r="F175" s="63"/>
      <c r="G175" s="63"/>
      <c r="H175" s="63"/>
      <c r="I175" s="97"/>
      <c r="J175" s="36"/>
      <c r="K175" s="50">
        <f t="shared" si="10"/>
        <v>20</v>
      </c>
      <c r="L175" s="51">
        <f t="shared" si="9"/>
        <v>20</v>
      </c>
      <c r="N175" s="11"/>
      <c r="O175" s="80"/>
      <c r="P175" s="23"/>
    </row>
    <row r="176" spans="1:16" s="33" customFormat="1" ht="24" thickBot="1">
      <c r="A176" s="44"/>
      <c r="B176" s="216" t="s">
        <v>407</v>
      </c>
      <c r="C176" s="47">
        <f t="shared" si="8"/>
        <v>1</v>
      </c>
      <c r="D176" s="227">
        <v>20</v>
      </c>
      <c r="E176" s="241"/>
      <c r="F176" s="63"/>
      <c r="G176" s="63"/>
      <c r="H176" s="63"/>
      <c r="I176" s="97"/>
      <c r="J176" s="36"/>
      <c r="K176" s="50">
        <f t="shared" si="10"/>
        <v>20</v>
      </c>
      <c r="L176" s="51">
        <f t="shared" si="9"/>
        <v>20</v>
      </c>
      <c r="N176" s="11"/>
      <c r="O176" s="80"/>
      <c r="P176" s="23"/>
    </row>
    <row r="177" spans="1:16" s="33" customFormat="1" ht="24" thickBot="1">
      <c r="A177" s="44"/>
      <c r="B177" s="216" t="s">
        <v>408</v>
      </c>
      <c r="C177" s="47">
        <f t="shared" si="8"/>
        <v>1</v>
      </c>
      <c r="D177" s="227">
        <v>20</v>
      </c>
      <c r="E177" s="240"/>
      <c r="F177" s="76"/>
      <c r="G177" s="76"/>
      <c r="H177" s="76"/>
      <c r="I177" s="82"/>
      <c r="J177" s="36"/>
      <c r="K177" s="50">
        <f t="shared" si="10"/>
        <v>20</v>
      </c>
      <c r="L177" s="51">
        <f t="shared" si="9"/>
        <v>20</v>
      </c>
      <c r="N177" s="11"/>
      <c r="O177" s="80"/>
      <c r="P177" s="23"/>
    </row>
    <row r="178" spans="1:16" s="33" customFormat="1" ht="24" thickBot="1">
      <c r="A178" s="47"/>
      <c r="B178" s="216" t="s">
        <v>158</v>
      </c>
      <c r="C178" s="47">
        <f t="shared" si="8"/>
        <v>1</v>
      </c>
      <c r="D178" s="227">
        <v>20</v>
      </c>
      <c r="E178" s="240"/>
      <c r="F178" s="48"/>
      <c r="G178" s="48"/>
      <c r="H178" s="48"/>
      <c r="I178" s="77"/>
      <c r="J178" s="36"/>
      <c r="K178" s="50">
        <f t="shared" si="10"/>
        <v>20</v>
      </c>
      <c r="L178" s="51">
        <f t="shared" si="9"/>
        <v>20</v>
      </c>
      <c r="N178" s="11"/>
      <c r="O178" s="80"/>
      <c r="P178" s="23"/>
    </row>
    <row r="179" spans="1:16" s="33" customFormat="1" ht="24" thickBot="1">
      <c r="A179" s="47"/>
      <c r="B179" s="216" t="s">
        <v>160</v>
      </c>
      <c r="C179" s="47">
        <f t="shared" si="8"/>
        <v>1</v>
      </c>
      <c r="D179" s="227">
        <v>20</v>
      </c>
      <c r="E179" s="241"/>
      <c r="F179" s="58"/>
      <c r="G179" s="58"/>
      <c r="H179" s="58"/>
      <c r="I179" s="96"/>
      <c r="J179" s="36"/>
      <c r="K179" s="50">
        <f t="shared" si="10"/>
        <v>20</v>
      </c>
      <c r="L179" s="51">
        <f t="shared" si="9"/>
        <v>20</v>
      </c>
      <c r="N179" s="11"/>
      <c r="O179" s="80"/>
      <c r="P179" s="23"/>
    </row>
    <row r="180" spans="1:16" s="33" customFormat="1" ht="24" thickBot="1">
      <c r="A180" s="44"/>
      <c r="B180" s="216" t="s">
        <v>151</v>
      </c>
      <c r="C180" s="47">
        <f t="shared" si="8"/>
        <v>1</v>
      </c>
      <c r="D180" s="227">
        <v>20</v>
      </c>
      <c r="E180" s="243"/>
      <c r="F180" s="58"/>
      <c r="G180" s="58"/>
      <c r="H180" s="58"/>
      <c r="I180" s="96"/>
      <c r="J180" s="36"/>
      <c r="K180" s="50">
        <f t="shared" si="10"/>
        <v>20</v>
      </c>
      <c r="L180" s="51">
        <f t="shared" si="9"/>
        <v>20</v>
      </c>
      <c r="N180" s="11"/>
      <c r="O180" s="80"/>
      <c r="P180" s="23"/>
    </row>
    <row r="181" spans="1:16" s="33" customFormat="1" ht="24" thickBot="1">
      <c r="A181" s="44"/>
      <c r="B181" s="216" t="s">
        <v>409</v>
      </c>
      <c r="C181" s="47">
        <f t="shared" si="8"/>
        <v>1</v>
      </c>
      <c r="D181" s="227">
        <v>20</v>
      </c>
      <c r="E181" s="243"/>
      <c r="F181" s="70"/>
      <c r="G181" s="70"/>
      <c r="H181" s="70"/>
      <c r="I181" s="105"/>
      <c r="J181" s="36"/>
      <c r="K181" s="50">
        <f t="shared" si="10"/>
        <v>20</v>
      </c>
      <c r="L181" s="51">
        <f t="shared" si="9"/>
        <v>20</v>
      </c>
      <c r="N181" s="11"/>
      <c r="O181" s="80"/>
      <c r="P181" s="23"/>
    </row>
    <row r="182" spans="1:16" s="33" customFormat="1" ht="24" thickBot="1">
      <c r="A182" s="44"/>
      <c r="B182" s="216" t="s">
        <v>381</v>
      </c>
      <c r="C182" s="47">
        <f t="shared" si="8"/>
        <v>1</v>
      </c>
      <c r="D182" s="227">
        <v>20</v>
      </c>
      <c r="E182" s="241"/>
      <c r="F182" s="63"/>
      <c r="G182" s="63"/>
      <c r="H182" s="63"/>
      <c r="I182" s="97"/>
      <c r="J182" s="36"/>
      <c r="K182" s="50">
        <f t="shared" si="10"/>
        <v>20</v>
      </c>
      <c r="L182" s="51">
        <f t="shared" si="9"/>
        <v>20</v>
      </c>
      <c r="N182" s="11"/>
      <c r="O182" s="80"/>
      <c r="P182" s="23"/>
    </row>
    <row r="183" spans="1:16" s="33" customFormat="1" ht="24" thickBot="1">
      <c r="A183" s="44"/>
      <c r="B183" s="216" t="s">
        <v>410</v>
      </c>
      <c r="C183" s="47">
        <f t="shared" si="8"/>
        <v>1</v>
      </c>
      <c r="D183" s="227">
        <v>20</v>
      </c>
      <c r="E183" s="241"/>
      <c r="F183" s="63"/>
      <c r="G183" s="63"/>
      <c r="H183" s="63"/>
      <c r="I183" s="97"/>
      <c r="J183" s="36"/>
      <c r="K183" s="50">
        <f t="shared" si="10"/>
        <v>20</v>
      </c>
      <c r="L183" s="51">
        <f t="shared" si="9"/>
        <v>20</v>
      </c>
      <c r="N183" s="11"/>
      <c r="O183" s="80"/>
      <c r="P183" s="23"/>
    </row>
    <row r="184" spans="1:16" s="33" customFormat="1" ht="24" thickBot="1">
      <c r="A184" s="44"/>
      <c r="B184" s="216" t="s">
        <v>149</v>
      </c>
      <c r="C184" s="47">
        <f t="shared" si="8"/>
        <v>1</v>
      </c>
      <c r="D184" s="227">
        <v>20</v>
      </c>
      <c r="E184" s="240"/>
      <c r="F184" s="76"/>
      <c r="G184" s="76"/>
      <c r="H184" s="76"/>
      <c r="I184" s="82"/>
      <c r="J184" s="36"/>
      <c r="K184" s="50">
        <f t="shared" si="10"/>
        <v>20</v>
      </c>
      <c r="L184" s="51">
        <f t="shared" si="9"/>
        <v>20</v>
      </c>
      <c r="N184" s="11"/>
      <c r="O184" s="80"/>
      <c r="P184" s="23"/>
    </row>
    <row r="185" spans="1:16" s="33" customFormat="1" ht="24" thickBot="1">
      <c r="A185" s="44"/>
      <c r="B185" s="216" t="s">
        <v>101</v>
      </c>
      <c r="C185" s="47">
        <f t="shared" si="8"/>
        <v>1</v>
      </c>
      <c r="D185" s="227">
        <v>20</v>
      </c>
      <c r="E185" s="241"/>
      <c r="F185" s="63"/>
      <c r="G185" s="63"/>
      <c r="H185" s="63"/>
      <c r="I185" s="97"/>
      <c r="J185" s="36"/>
      <c r="K185" s="50">
        <f t="shared" si="10"/>
        <v>20</v>
      </c>
      <c r="L185" s="51">
        <f t="shared" si="9"/>
        <v>20</v>
      </c>
      <c r="N185" s="11"/>
      <c r="O185" s="80"/>
      <c r="P185" s="23"/>
    </row>
    <row r="186" spans="1:16" s="33" customFormat="1" ht="24" thickBot="1">
      <c r="A186" s="44"/>
      <c r="B186" s="216" t="s">
        <v>236</v>
      </c>
      <c r="C186" s="47">
        <f t="shared" si="8"/>
        <v>1</v>
      </c>
      <c r="D186" s="227">
        <v>20</v>
      </c>
      <c r="E186" s="240"/>
      <c r="F186" s="76"/>
      <c r="G186" s="76"/>
      <c r="H186" s="76"/>
      <c r="I186" s="82"/>
      <c r="J186" s="36"/>
      <c r="K186" s="50">
        <f t="shared" si="10"/>
        <v>20</v>
      </c>
      <c r="L186" s="51">
        <f t="shared" si="9"/>
        <v>20</v>
      </c>
      <c r="N186" s="11"/>
      <c r="O186" s="80"/>
      <c r="P186" s="23"/>
    </row>
    <row r="187" spans="1:16" s="33" customFormat="1" ht="24" thickBot="1">
      <c r="A187" s="44"/>
      <c r="B187" s="216" t="s">
        <v>296</v>
      </c>
      <c r="C187" s="47">
        <f t="shared" si="8"/>
        <v>1</v>
      </c>
      <c r="D187" s="227">
        <v>20</v>
      </c>
      <c r="E187" s="242"/>
      <c r="F187" s="48"/>
      <c r="G187" s="48"/>
      <c r="H187" s="48"/>
      <c r="I187" s="77"/>
      <c r="J187" s="36"/>
      <c r="K187" s="50">
        <f t="shared" si="10"/>
        <v>20</v>
      </c>
      <c r="L187" s="51">
        <f t="shared" si="9"/>
        <v>20</v>
      </c>
      <c r="N187" s="11"/>
      <c r="O187" s="80"/>
      <c r="P187" s="23"/>
    </row>
    <row r="188" spans="1:16" s="33" customFormat="1" ht="24" thickBot="1">
      <c r="A188" s="44"/>
      <c r="B188" s="216" t="s">
        <v>411</v>
      </c>
      <c r="C188" s="47">
        <f t="shared" si="8"/>
        <v>1</v>
      </c>
      <c r="D188" s="227">
        <v>20</v>
      </c>
      <c r="E188" s="243"/>
      <c r="F188" s="48"/>
      <c r="G188" s="48"/>
      <c r="H188" s="48"/>
      <c r="I188" s="77"/>
      <c r="J188" s="36"/>
      <c r="K188" s="50">
        <f t="shared" si="10"/>
        <v>20</v>
      </c>
      <c r="L188" s="51">
        <f t="shared" si="9"/>
        <v>20</v>
      </c>
      <c r="N188" s="11"/>
      <c r="O188" s="80"/>
      <c r="P188" s="23"/>
    </row>
    <row r="189" spans="1:16" s="33" customFormat="1" ht="24" thickBot="1">
      <c r="A189" s="47"/>
      <c r="B189" s="216" t="s">
        <v>220</v>
      </c>
      <c r="C189" s="47">
        <f t="shared" si="8"/>
        <v>1</v>
      </c>
      <c r="D189" s="227">
        <v>20</v>
      </c>
      <c r="E189" s="243"/>
      <c r="F189" s="48"/>
      <c r="G189" s="48"/>
      <c r="H189" s="48"/>
      <c r="I189" s="77"/>
      <c r="J189" s="36"/>
      <c r="K189" s="50">
        <f t="shared" si="10"/>
        <v>20</v>
      </c>
      <c r="L189" s="51">
        <f t="shared" si="9"/>
        <v>20</v>
      </c>
      <c r="N189" s="11"/>
      <c r="O189" s="80"/>
      <c r="P189" s="23"/>
    </row>
    <row r="190" spans="1:16" s="33" customFormat="1" ht="24" thickBot="1">
      <c r="A190" s="44"/>
      <c r="B190" s="216" t="s">
        <v>242</v>
      </c>
      <c r="C190" s="47">
        <f t="shared" si="8"/>
        <v>1</v>
      </c>
      <c r="D190" s="227">
        <v>20</v>
      </c>
      <c r="E190" s="241"/>
      <c r="F190" s="63"/>
      <c r="G190" s="63"/>
      <c r="H190" s="63"/>
      <c r="I190" s="97"/>
      <c r="J190" s="36"/>
      <c r="K190" s="50">
        <f t="shared" si="10"/>
        <v>20</v>
      </c>
      <c r="L190" s="51">
        <f t="shared" si="9"/>
        <v>20</v>
      </c>
      <c r="N190" s="11"/>
      <c r="O190" s="80"/>
      <c r="P190" s="23"/>
    </row>
    <row r="191" spans="1:16" s="33" customFormat="1" ht="24" thickBot="1">
      <c r="A191" s="44"/>
      <c r="B191" s="216" t="s">
        <v>244</v>
      </c>
      <c r="C191" s="47">
        <f t="shared" si="8"/>
        <v>1</v>
      </c>
      <c r="D191" s="227">
        <v>20</v>
      </c>
      <c r="E191" s="242"/>
      <c r="F191" s="48"/>
      <c r="G191" s="48"/>
      <c r="H191" s="48"/>
      <c r="I191" s="77"/>
      <c r="J191" s="36"/>
      <c r="K191" s="50">
        <f t="shared" si="10"/>
        <v>20</v>
      </c>
      <c r="L191" s="51">
        <f t="shared" si="9"/>
        <v>20</v>
      </c>
      <c r="N191" s="11"/>
      <c r="O191" s="80"/>
      <c r="P191" s="23"/>
    </row>
    <row r="192" spans="1:16" s="33" customFormat="1" ht="24" thickBot="1">
      <c r="A192" s="44"/>
      <c r="B192" s="216" t="s">
        <v>412</v>
      </c>
      <c r="C192" s="47">
        <f t="shared" si="8"/>
        <v>1</v>
      </c>
      <c r="D192" s="227">
        <v>20</v>
      </c>
      <c r="E192" s="246"/>
      <c r="F192" s="76"/>
      <c r="G192" s="76"/>
      <c r="H192" s="76"/>
      <c r="I192" s="82"/>
      <c r="J192" s="67"/>
      <c r="K192" s="50">
        <f t="shared" si="10"/>
        <v>20</v>
      </c>
      <c r="L192" s="51">
        <f t="shared" si="9"/>
        <v>20</v>
      </c>
      <c r="N192" s="11"/>
      <c r="O192" s="80"/>
      <c r="P192" s="23"/>
    </row>
    <row r="193" spans="1:16" s="33" customFormat="1" ht="18.75" customHeight="1" thickBot="1">
      <c r="A193" s="44"/>
      <c r="B193" s="216" t="s">
        <v>189</v>
      </c>
      <c r="C193" s="47">
        <f t="shared" si="8"/>
        <v>1</v>
      </c>
      <c r="D193" s="227">
        <v>20</v>
      </c>
      <c r="E193" s="243"/>
      <c r="F193" s="63"/>
      <c r="G193" s="63"/>
      <c r="H193" s="63"/>
      <c r="I193" s="97"/>
      <c r="J193" s="36"/>
      <c r="K193" s="50">
        <f t="shared" si="10"/>
        <v>20</v>
      </c>
      <c r="L193" s="51">
        <f t="shared" si="9"/>
        <v>20</v>
      </c>
      <c r="N193" s="11"/>
      <c r="O193" s="80"/>
      <c r="P193" s="23"/>
    </row>
    <row r="194" spans="1:16" s="33" customFormat="1" ht="18.75" customHeight="1" thickBot="1">
      <c r="A194" s="47"/>
      <c r="B194" s="216" t="s">
        <v>145</v>
      </c>
      <c r="C194" s="47">
        <f t="shared" si="8"/>
        <v>1</v>
      </c>
      <c r="D194" s="227">
        <v>20</v>
      </c>
      <c r="E194" s="240"/>
      <c r="F194" s="76"/>
      <c r="G194" s="76"/>
      <c r="H194" s="76"/>
      <c r="I194" s="82"/>
      <c r="J194" s="36"/>
      <c r="K194" s="50">
        <f t="shared" si="10"/>
        <v>20</v>
      </c>
      <c r="L194" s="51">
        <f t="shared" si="9"/>
        <v>20</v>
      </c>
      <c r="N194" s="11"/>
      <c r="O194" s="80"/>
      <c r="P194" s="23"/>
    </row>
    <row r="195" spans="1:16" s="33" customFormat="1" ht="18.75" customHeight="1" thickBot="1">
      <c r="A195" s="44"/>
      <c r="B195" s="216" t="s">
        <v>413</v>
      </c>
      <c r="C195" s="47">
        <f t="shared" si="8"/>
        <v>1</v>
      </c>
      <c r="D195" s="227">
        <v>20</v>
      </c>
      <c r="E195" s="243"/>
      <c r="F195" s="63"/>
      <c r="G195" s="63"/>
      <c r="H195" s="63"/>
      <c r="I195" s="97"/>
      <c r="J195" s="36"/>
      <c r="K195" s="50">
        <f t="shared" si="10"/>
        <v>20</v>
      </c>
      <c r="L195" s="51">
        <f t="shared" si="9"/>
        <v>20</v>
      </c>
      <c r="N195" s="11"/>
      <c r="O195" s="80"/>
      <c r="P195" s="23"/>
    </row>
    <row r="196" spans="1:16" s="33" customFormat="1" ht="18.75" customHeight="1" thickBot="1">
      <c r="A196" s="47"/>
      <c r="B196" s="216" t="s">
        <v>414</v>
      </c>
      <c r="C196" s="47">
        <f t="shared" si="8"/>
        <v>1</v>
      </c>
      <c r="D196" s="227">
        <v>20</v>
      </c>
      <c r="E196" s="243"/>
      <c r="F196" s="63"/>
      <c r="G196" s="63"/>
      <c r="H196" s="63"/>
      <c r="I196" s="97"/>
      <c r="J196" s="36"/>
      <c r="K196" s="50">
        <f t="shared" si="10"/>
        <v>20</v>
      </c>
      <c r="L196" s="51">
        <f t="shared" si="9"/>
        <v>20</v>
      </c>
      <c r="N196" s="11"/>
      <c r="O196" s="80"/>
      <c r="P196" s="23"/>
    </row>
    <row r="197" spans="1:16" s="33" customFormat="1" ht="18.75" customHeight="1" thickBot="1">
      <c r="A197" s="44"/>
      <c r="B197" s="216" t="s">
        <v>415</v>
      </c>
      <c r="C197" s="47">
        <f t="shared" ref="C197:C240" si="11">COUNT(D197:I197)</f>
        <v>1</v>
      </c>
      <c r="D197" s="227">
        <v>20</v>
      </c>
      <c r="E197" s="241"/>
      <c r="F197" s="48"/>
      <c r="G197" s="48"/>
      <c r="H197" s="48"/>
      <c r="I197" s="77"/>
      <c r="J197" s="36"/>
      <c r="K197" s="50">
        <f t="shared" si="10"/>
        <v>20</v>
      </c>
      <c r="L197" s="51">
        <f t="shared" si="9"/>
        <v>20</v>
      </c>
      <c r="N197" s="11"/>
      <c r="O197" s="80"/>
      <c r="P197" s="23"/>
    </row>
    <row r="198" spans="1:16" s="33" customFormat="1" ht="18.75" customHeight="1" thickBot="1">
      <c r="A198" s="44"/>
      <c r="B198" s="216" t="s">
        <v>153</v>
      </c>
      <c r="C198" s="47">
        <f t="shared" si="11"/>
        <v>1</v>
      </c>
      <c r="D198" s="227">
        <v>20</v>
      </c>
      <c r="E198" s="241"/>
      <c r="F198" s="58"/>
      <c r="G198" s="58"/>
      <c r="H198" s="58"/>
      <c r="I198" s="96"/>
      <c r="J198" s="36"/>
      <c r="K198" s="50">
        <f t="shared" si="10"/>
        <v>20</v>
      </c>
      <c r="L198" s="51">
        <f t="shared" si="9"/>
        <v>20</v>
      </c>
      <c r="N198" s="11"/>
      <c r="O198" s="80"/>
      <c r="P198" s="23"/>
    </row>
    <row r="199" spans="1:16" s="33" customFormat="1" ht="18.75" customHeight="1" thickBot="1">
      <c r="A199" s="44"/>
      <c r="B199" s="216" t="s">
        <v>130</v>
      </c>
      <c r="C199" s="47">
        <f t="shared" si="11"/>
        <v>1</v>
      </c>
      <c r="D199" s="247">
        <v>20</v>
      </c>
      <c r="E199" s="108"/>
      <c r="F199" s="63"/>
      <c r="G199" s="63"/>
      <c r="H199" s="63"/>
      <c r="I199" s="97"/>
      <c r="J199" s="36"/>
      <c r="K199" s="50">
        <f t="shared" si="10"/>
        <v>20</v>
      </c>
      <c r="L199" s="51">
        <f t="shared" si="9"/>
        <v>20</v>
      </c>
      <c r="N199" s="11"/>
      <c r="O199" s="80"/>
      <c r="P199" s="23"/>
    </row>
    <row r="200" spans="1:16" s="33" customFormat="1" ht="18.75" customHeight="1" thickBot="1">
      <c r="A200" s="44"/>
      <c r="B200" s="216" t="s">
        <v>237</v>
      </c>
      <c r="C200" s="47">
        <f t="shared" si="11"/>
        <v>1</v>
      </c>
      <c r="D200" s="247">
        <v>20</v>
      </c>
      <c r="E200" s="77"/>
      <c r="F200" s="48"/>
      <c r="G200" s="48"/>
      <c r="H200" s="48"/>
      <c r="I200" s="77"/>
      <c r="J200" s="36"/>
      <c r="K200" s="50">
        <f t="shared" si="10"/>
        <v>20</v>
      </c>
      <c r="L200" s="51">
        <f t="shared" si="9"/>
        <v>20</v>
      </c>
      <c r="N200" s="11"/>
      <c r="O200" s="80"/>
      <c r="P200" s="23"/>
    </row>
    <row r="201" spans="1:16" s="33" customFormat="1" ht="18.75" customHeight="1" thickBot="1">
      <c r="A201" s="47"/>
      <c r="B201" s="216" t="s">
        <v>295</v>
      </c>
      <c r="C201" s="47">
        <f t="shared" si="11"/>
        <v>1</v>
      </c>
      <c r="D201" s="247">
        <v>20</v>
      </c>
      <c r="E201" s="17"/>
      <c r="F201" s="48"/>
      <c r="G201" s="48"/>
      <c r="H201" s="48"/>
      <c r="I201" s="77"/>
      <c r="J201" s="36"/>
      <c r="K201" s="50">
        <f t="shared" si="10"/>
        <v>20</v>
      </c>
      <c r="L201" s="51">
        <f t="shared" si="9"/>
        <v>20</v>
      </c>
      <c r="N201" s="11"/>
      <c r="O201" s="80"/>
      <c r="P201" s="23"/>
    </row>
    <row r="202" spans="1:16" s="33" customFormat="1" ht="18.75" customHeight="1" thickBot="1">
      <c r="A202" s="47"/>
      <c r="B202" s="216" t="s">
        <v>241</v>
      </c>
      <c r="C202" s="47">
        <f t="shared" si="11"/>
        <v>1</v>
      </c>
      <c r="D202" s="247">
        <v>20</v>
      </c>
      <c r="E202" s="77"/>
      <c r="F202" s="76"/>
      <c r="G202" s="76"/>
      <c r="H202" s="76"/>
      <c r="I202" s="82"/>
      <c r="J202" s="36"/>
      <c r="K202" s="50">
        <f t="shared" si="10"/>
        <v>20</v>
      </c>
      <c r="L202" s="51">
        <f t="shared" si="9"/>
        <v>20</v>
      </c>
      <c r="N202" s="11"/>
      <c r="O202" s="80"/>
      <c r="P202" s="23"/>
    </row>
    <row r="203" spans="1:16" s="33" customFormat="1" ht="18.75" customHeight="1" thickBot="1">
      <c r="A203" s="44"/>
      <c r="B203" s="216" t="s">
        <v>416</v>
      </c>
      <c r="C203" s="47">
        <f t="shared" si="11"/>
        <v>1</v>
      </c>
      <c r="D203" s="247">
        <v>20</v>
      </c>
      <c r="E203" s="65"/>
      <c r="F203" s="48"/>
      <c r="G203" s="48"/>
      <c r="H203" s="48"/>
      <c r="I203" s="77"/>
      <c r="J203" s="36"/>
      <c r="K203" s="50">
        <f t="shared" si="10"/>
        <v>20</v>
      </c>
      <c r="L203" s="51">
        <f t="shared" si="9"/>
        <v>20</v>
      </c>
      <c r="N203" s="11"/>
      <c r="O203" s="80"/>
      <c r="P203" s="23"/>
    </row>
    <row r="204" spans="1:16" s="33" customFormat="1" ht="18.75" customHeight="1" thickBot="1">
      <c r="A204" s="44"/>
      <c r="B204" s="216" t="s">
        <v>417</v>
      </c>
      <c r="C204" s="47">
        <f t="shared" si="11"/>
        <v>1</v>
      </c>
      <c r="D204" s="247">
        <v>20</v>
      </c>
      <c r="E204" s="65"/>
      <c r="F204" s="48"/>
      <c r="G204" s="48"/>
      <c r="H204" s="48"/>
      <c r="I204" s="77"/>
      <c r="J204" s="36"/>
      <c r="K204" s="50">
        <f t="shared" si="10"/>
        <v>20</v>
      </c>
      <c r="L204" s="51">
        <f t="shared" si="9"/>
        <v>20</v>
      </c>
      <c r="N204" s="11"/>
      <c r="O204" s="80"/>
      <c r="P204" s="23"/>
    </row>
    <row r="205" spans="1:16" s="33" customFormat="1" ht="18.75" customHeight="1" thickBot="1">
      <c r="A205" s="47"/>
      <c r="B205" s="216" t="s">
        <v>418</v>
      </c>
      <c r="C205" s="47">
        <f t="shared" si="11"/>
        <v>1</v>
      </c>
      <c r="D205" s="247">
        <v>20</v>
      </c>
      <c r="E205" s="108"/>
      <c r="F205" s="63"/>
      <c r="G205" s="63"/>
      <c r="H205" s="63"/>
      <c r="I205" s="97"/>
      <c r="J205" s="36"/>
      <c r="K205" s="50">
        <f t="shared" si="10"/>
        <v>20</v>
      </c>
      <c r="L205" s="51">
        <f t="shared" si="9"/>
        <v>20</v>
      </c>
      <c r="N205" s="11"/>
      <c r="O205" s="80"/>
      <c r="P205" s="23"/>
    </row>
    <row r="206" spans="1:16" s="33" customFormat="1" ht="18.75" customHeight="1" thickBot="1">
      <c r="A206" s="44"/>
      <c r="B206" s="216" t="s">
        <v>328</v>
      </c>
      <c r="C206" s="47">
        <f t="shared" si="11"/>
        <v>1</v>
      </c>
      <c r="D206" s="247">
        <v>20</v>
      </c>
      <c r="E206" s="108"/>
      <c r="F206" s="63"/>
      <c r="G206" s="63"/>
      <c r="H206" s="63"/>
      <c r="I206" s="97"/>
      <c r="J206" s="36"/>
      <c r="K206" s="50">
        <f t="shared" si="10"/>
        <v>20</v>
      </c>
      <c r="L206" s="51">
        <f t="shared" si="9"/>
        <v>20</v>
      </c>
      <c r="N206" s="11"/>
      <c r="O206" s="80"/>
      <c r="P206" s="23"/>
    </row>
    <row r="207" spans="1:16" s="33" customFormat="1" ht="18.75" customHeight="1" thickBot="1">
      <c r="A207" s="44"/>
      <c r="B207" s="216" t="s">
        <v>419</v>
      </c>
      <c r="C207" s="47">
        <f t="shared" si="11"/>
        <v>1</v>
      </c>
      <c r="D207" s="247">
        <v>20</v>
      </c>
      <c r="E207" s="108"/>
      <c r="F207" s="70"/>
      <c r="G207" s="70"/>
      <c r="H207" s="70"/>
      <c r="I207" s="105"/>
      <c r="J207" s="36"/>
      <c r="K207" s="50">
        <f t="shared" si="10"/>
        <v>20</v>
      </c>
      <c r="L207" s="51">
        <f t="shared" ref="L207:L240" si="12">SUM(D207:I207)/C207</f>
        <v>20</v>
      </c>
      <c r="N207" s="11"/>
      <c r="O207" s="80"/>
      <c r="P207" s="23"/>
    </row>
    <row r="208" spans="1:16" s="33" customFormat="1" ht="18.75" customHeight="1" thickBot="1">
      <c r="A208" s="44"/>
      <c r="B208" s="216" t="s">
        <v>420</v>
      </c>
      <c r="C208" s="47">
        <f t="shared" si="11"/>
        <v>1</v>
      </c>
      <c r="D208" s="247">
        <v>20</v>
      </c>
      <c r="E208" s="108"/>
      <c r="F208" s="63"/>
      <c r="G208" s="63"/>
      <c r="H208" s="63"/>
      <c r="I208" s="97"/>
      <c r="J208" s="36"/>
      <c r="K208" s="50">
        <f t="shared" si="10"/>
        <v>20</v>
      </c>
      <c r="L208" s="51">
        <f t="shared" si="12"/>
        <v>20</v>
      </c>
      <c r="N208" s="11"/>
      <c r="O208" s="80"/>
      <c r="P208" s="23"/>
    </row>
    <row r="209" spans="1:16" s="33" customFormat="1" ht="18.75" customHeight="1" thickBot="1">
      <c r="A209" s="44"/>
      <c r="B209" s="216" t="s">
        <v>156</v>
      </c>
      <c r="C209" s="47">
        <f t="shared" si="11"/>
        <v>1</v>
      </c>
      <c r="D209" s="247">
        <v>20</v>
      </c>
      <c r="E209" s="108"/>
      <c r="F209" s="70"/>
      <c r="G209" s="70"/>
      <c r="H209" s="70"/>
      <c r="I209" s="105"/>
      <c r="J209" s="36"/>
      <c r="K209" s="50">
        <f t="shared" si="10"/>
        <v>20</v>
      </c>
      <c r="L209" s="51">
        <f t="shared" si="12"/>
        <v>20</v>
      </c>
      <c r="N209" s="11"/>
      <c r="O209" s="80"/>
      <c r="P209" s="23"/>
    </row>
    <row r="210" spans="1:16" s="33" customFormat="1" ht="18.75" customHeight="1" thickBot="1">
      <c r="A210" s="44"/>
      <c r="B210" s="216" t="s">
        <v>159</v>
      </c>
      <c r="C210" s="47">
        <f t="shared" si="11"/>
        <v>1</v>
      </c>
      <c r="D210" s="247">
        <v>20</v>
      </c>
      <c r="E210" s="65"/>
      <c r="F210" s="63"/>
      <c r="G210" s="63"/>
      <c r="H210" s="63"/>
      <c r="I210" s="97"/>
      <c r="J210" s="36"/>
      <c r="K210" s="50">
        <f t="shared" si="10"/>
        <v>20</v>
      </c>
      <c r="L210" s="51">
        <f t="shared" si="12"/>
        <v>20</v>
      </c>
      <c r="N210" s="11"/>
      <c r="O210" s="80"/>
      <c r="P210" s="23"/>
    </row>
    <row r="211" spans="1:16" s="33" customFormat="1" ht="18.75" customHeight="1" thickBot="1">
      <c r="A211" s="44"/>
      <c r="B211" s="216" t="s">
        <v>421</v>
      </c>
      <c r="C211" s="47">
        <f t="shared" si="11"/>
        <v>1</v>
      </c>
      <c r="D211" s="247">
        <v>20</v>
      </c>
      <c r="E211" s="65"/>
      <c r="F211" s="63"/>
      <c r="G211" s="63"/>
      <c r="H211" s="63"/>
      <c r="I211" s="97"/>
      <c r="J211" s="36"/>
      <c r="K211" s="50">
        <f t="shared" si="10"/>
        <v>20</v>
      </c>
      <c r="L211" s="51">
        <f t="shared" si="12"/>
        <v>20</v>
      </c>
      <c r="N211" s="11"/>
      <c r="O211" s="80"/>
      <c r="P211" s="23"/>
    </row>
    <row r="212" spans="1:16" s="33" customFormat="1" ht="18.75" customHeight="1" thickBot="1">
      <c r="A212" s="44"/>
      <c r="B212" s="216" t="s">
        <v>422</v>
      </c>
      <c r="C212" s="47">
        <f t="shared" si="11"/>
        <v>1</v>
      </c>
      <c r="D212" s="48"/>
      <c r="E212" s="17">
        <v>20</v>
      </c>
      <c r="F212" s="48"/>
      <c r="G212" s="48"/>
      <c r="H212" s="48"/>
      <c r="I212" s="77"/>
      <c r="J212" s="36"/>
      <c r="K212" s="50">
        <f t="shared" si="10"/>
        <v>20</v>
      </c>
      <c r="L212" s="51">
        <f t="shared" si="12"/>
        <v>20</v>
      </c>
      <c r="N212" s="11"/>
      <c r="O212" s="80"/>
      <c r="P212" s="23"/>
    </row>
    <row r="213" spans="1:16" s="33" customFormat="1" ht="18.75" customHeight="1" thickBot="1">
      <c r="A213" s="44"/>
      <c r="B213" s="216" t="s">
        <v>423</v>
      </c>
      <c r="C213" s="47">
        <f t="shared" si="11"/>
        <v>1</v>
      </c>
      <c r="D213" s="76"/>
      <c r="E213" s="65">
        <v>20</v>
      </c>
      <c r="F213" s="48"/>
      <c r="G213" s="48"/>
      <c r="H213" s="48"/>
      <c r="I213" s="77"/>
      <c r="J213" s="36"/>
      <c r="K213" s="50">
        <f t="shared" si="10"/>
        <v>20</v>
      </c>
      <c r="L213" s="51">
        <f t="shared" si="12"/>
        <v>20</v>
      </c>
      <c r="N213" s="11"/>
      <c r="O213" s="80"/>
      <c r="P213" s="23"/>
    </row>
    <row r="214" spans="1:16" s="33" customFormat="1" ht="18.75" customHeight="1" thickBot="1">
      <c r="A214" s="44"/>
      <c r="B214" s="216" t="s">
        <v>424</v>
      </c>
      <c r="C214" s="47">
        <f t="shared" si="11"/>
        <v>1</v>
      </c>
      <c r="D214" s="63"/>
      <c r="E214" s="17">
        <v>20</v>
      </c>
      <c r="F214" s="63"/>
      <c r="G214" s="63"/>
      <c r="H214" s="63"/>
      <c r="I214" s="97"/>
      <c r="J214" s="36"/>
      <c r="K214" s="50">
        <f t="shared" si="10"/>
        <v>20</v>
      </c>
      <c r="L214" s="51">
        <f t="shared" si="12"/>
        <v>20</v>
      </c>
      <c r="N214" s="11"/>
      <c r="O214" s="80"/>
      <c r="P214" s="23"/>
    </row>
    <row r="215" spans="1:16" s="33" customFormat="1" ht="18.75" customHeight="1" thickBot="1">
      <c r="A215" s="44"/>
      <c r="B215" s="216" t="s">
        <v>425</v>
      </c>
      <c r="C215" s="47">
        <f t="shared" si="11"/>
        <v>1</v>
      </c>
      <c r="D215" s="76"/>
      <c r="E215" s="65">
        <v>20</v>
      </c>
      <c r="F215" s="76"/>
      <c r="G215" s="76"/>
      <c r="H215" s="76"/>
      <c r="I215" s="82"/>
      <c r="J215" s="36"/>
      <c r="K215" s="50">
        <f t="shared" si="10"/>
        <v>20</v>
      </c>
      <c r="L215" s="51">
        <f t="shared" si="12"/>
        <v>20</v>
      </c>
      <c r="N215" s="11"/>
      <c r="O215" s="80"/>
      <c r="P215" s="23"/>
    </row>
    <row r="216" spans="1:16" s="33" customFormat="1" ht="18.75" customHeight="1" thickBot="1">
      <c r="A216" s="44"/>
      <c r="B216" s="216" t="s">
        <v>426</v>
      </c>
      <c r="C216" s="47">
        <f t="shared" si="11"/>
        <v>1</v>
      </c>
      <c r="D216" s="48"/>
      <c r="E216" s="17">
        <v>20</v>
      </c>
      <c r="F216" s="48"/>
      <c r="G216" s="48"/>
      <c r="H216" s="48"/>
      <c r="I216" s="77"/>
      <c r="J216" s="36"/>
      <c r="K216" s="50">
        <f t="shared" si="10"/>
        <v>20</v>
      </c>
      <c r="L216" s="51">
        <f t="shared" si="12"/>
        <v>20</v>
      </c>
      <c r="N216" s="11"/>
      <c r="O216" s="80"/>
      <c r="P216" s="23"/>
    </row>
    <row r="217" spans="1:16" s="33" customFormat="1" ht="18.75" customHeight="1" thickBot="1">
      <c r="A217" s="44"/>
      <c r="B217" s="216" t="s">
        <v>427</v>
      </c>
      <c r="C217" s="47">
        <f t="shared" si="11"/>
        <v>1</v>
      </c>
      <c r="D217" s="48"/>
      <c r="E217" s="65">
        <v>20</v>
      </c>
      <c r="F217" s="48"/>
      <c r="G217" s="48"/>
      <c r="H217" s="48"/>
      <c r="I217" s="77"/>
      <c r="J217" s="36"/>
      <c r="K217" s="50">
        <f t="shared" si="10"/>
        <v>20</v>
      </c>
      <c r="L217" s="51">
        <f t="shared" si="12"/>
        <v>20</v>
      </c>
      <c r="N217" s="11"/>
      <c r="O217" s="80"/>
      <c r="P217" s="23"/>
    </row>
    <row r="218" spans="1:16" s="33" customFormat="1" ht="18.75" customHeight="1" thickBot="1">
      <c r="A218" s="47"/>
      <c r="B218" s="216" t="s">
        <v>428</v>
      </c>
      <c r="C218" s="47">
        <f t="shared" si="11"/>
        <v>1</v>
      </c>
      <c r="D218" s="63"/>
      <c r="E218" s="17">
        <v>20</v>
      </c>
      <c r="F218" s="63"/>
      <c r="G218" s="63"/>
      <c r="H218" s="63"/>
      <c r="I218" s="97"/>
      <c r="J218" s="36"/>
      <c r="K218" s="50">
        <f t="shared" si="10"/>
        <v>20</v>
      </c>
      <c r="L218" s="51">
        <f t="shared" si="12"/>
        <v>20</v>
      </c>
      <c r="N218" s="11"/>
      <c r="O218" s="80"/>
      <c r="P218" s="23"/>
    </row>
    <row r="219" spans="1:16" s="33" customFormat="1" ht="18.75" customHeight="1" thickBot="1">
      <c r="A219" s="44"/>
      <c r="B219" s="216" t="s">
        <v>429</v>
      </c>
      <c r="C219" s="47">
        <f t="shared" si="11"/>
        <v>1</v>
      </c>
      <c r="D219" s="48"/>
      <c r="E219" s="65">
        <v>20</v>
      </c>
      <c r="F219" s="48"/>
      <c r="G219" s="48"/>
      <c r="H219" s="48"/>
      <c r="I219" s="77"/>
      <c r="J219" s="36"/>
      <c r="K219" s="50">
        <f t="shared" si="10"/>
        <v>20</v>
      </c>
      <c r="L219" s="51">
        <f t="shared" si="12"/>
        <v>20</v>
      </c>
      <c r="N219" s="11"/>
      <c r="O219" s="80"/>
      <c r="P219" s="23"/>
    </row>
    <row r="220" spans="1:16" s="33" customFormat="1" ht="18.75" customHeight="1" thickBot="1">
      <c r="A220" s="44"/>
      <c r="B220" s="216" t="s">
        <v>430</v>
      </c>
      <c r="C220" s="47">
        <f t="shared" si="11"/>
        <v>1</v>
      </c>
      <c r="D220" s="70"/>
      <c r="E220" s="17">
        <v>20</v>
      </c>
      <c r="F220" s="70"/>
      <c r="G220" s="70"/>
      <c r="H220" s="70"/>
      <c r="I220" s="105"/>
      <c r="J220" s="36"/>
      <c r="K220" s="50">
        <f t="shared" si="10"/>
        <v>20</v>
      </c>
      <c r="L220" s="51">
        <f t="shared" si="12"/>
        <v>20</v>
      </c>
      <c r="N220" s="11"/>
      <c r="O220" s="80"/>
      <c r="P220" s="23"/>
    </row>
    <row r="221" spans="1:16" s="33" customFormat="1" ht="18.75" customHeight="1" thickBot="1">
      <c r="A221" s="44"/>
      <c r="B221" s="216" t="s">
        <v>147</v>
      </c>
      <c r="C221" s="47">
        <f t="shared" si="11"/>
        <v>1</v>
      </c>
      <c r="D221" s="63"/>
      <c r="E221" s="17">
        <v>20</v>
      </c>
      <c r="F221" s="76"/>
      <c r="G221" s="76"/>
      <c r="H221" s="76"/>
      <c r="I221" s="82"/>
      <c r="J221" s="36"/>
      <c r="K221" s="50">
        <f t="shared" si="10"/>
        <v>20</v>
      </c>
      <c r="L221" s="51">
        <f t="shared" si="12"/>
        <v>20</v>
      </c>
      <c r="N221" s="11"/>
      <c r="O221" s="80"/>
      <c r="P221" s="23"/>
    </row>
    <row r="222" spans="1:16" s="33" customFormat="1" ht="18.75" customHeight="1" thickBot="1">
      <c r="A222" s="44"/>
      <c r="B222" s="216" t="s">
        <v>154</v>
      </c>
      <c r="C222" s="47">
        <f t="shared" si="11"/>
        <v>1</v>
      </c>
      <c r="D222" s="76"/>
      <c r="E222" s="65">
        <v>20</v>
      </c>
      <c r="F222" s="76"/>
      <c r="G222" s="76"/>
      <c r="H222" s="76"/>
      <c r="I222" s="82"/>
      <c r="J222" s="36"/>
      <c r="K222" s="50">
        <f t="shared" si="10"/>
        <v>20</v>
      </c>
      <c r="L222" s="51">
        <f t="shared" si="12"/>
        <v>20</v>
      </c>
      <c r="N222" s="11"/>
      <c r="O222" s="80"/>
      <c r="P222" s="23"/>
    </row>
    <row r="223" spans="1:16" s="33" customFormat="1" ht="18.75" customHeight="1" thickBot="1">
      <c r="A223" s="44"/>
      <c r="B223" s="216" t="s">
        <v>431</v>
      </c>
      <c r="C223" s="47">
        <f t="shared" si="11"/>
        <v>1</v>
      </c>
      <c r="D223" s="76"/>
      <c r="E223" s="17">
        <v>20</v>
      </c>
      <c r="F223" s="76"/>
      <c r="G223" s="76"/>
      <c r="H223" s="76"/>
      <c r="I223" s="82"/>
      <c r="J223" s="36"/>
      <c r="K223" s="50">
        <f t="shared" si="10"/>
        <v>20</v>
      </c>
      <c r="L223" s="51">
        <f t="shared" si="12"/>
        <v>20</v>
      </c>
      <c r="N223" s="11"/>
      <c r="O223" s="80"/>
      <c r="P223" s="23"/>
    </row>
    <row r="224" spans="1:16" s="33" customFormat="1" ht="18.75" customHeight="1" thickBot="1">
      <c r="A224" s="44"/>
      <c r="B224" s="216" t="s">
        <v>432</v>
      </c>
      <c r="C224" s="47">
        <f t="shared" si="11"/>
        <v>1</v>
      </c>
      <c r="D224" s="63"/>
      <c r="E224" s="65">
        <v>20</v>
      </c>
      <c r="F224" s="63"/>
      <c r="G224" s="63"/>
      <c r="H224" s="63"/>
      <c r="I224" s="97"/>
      <c r="J224" s="36"/>
      <c r="K224" s="50">
        <f t="shared" si="10"/>
        <v>20</v>
      </c>
      <c r="L224" s="51">
        <f t="shared" si="12"/>
        <v>20</v>
      </c>
      <c r="N224" s="11"/>
      <c r="O224" s="80"/>
      <c r="P224" s="23"/>
    </row>
    <row r="225" spans="1:16" s="33" customFormat="1" ht="24" thickBot="1">
      <c r="A225" s="44"/>
      <c r="B225" s="216" t="s">
        <v>102</v>
      </c>
      <c r="C225" s="47">
        <f t="shared" si="11"/>
        <v>1</v>
      </c>
      <c r="D225" s="58"/>
      <c r="E225" s="77">
        <v>20</v>
      </c>
      <c r="F225" s="76"/>
      <c r="G225" s="76"/>
      <c r="H225" s="76"/>
      <c r="I225" s="82"/>
      <c r="J225" s="36"/>
      <c r="K225" s="50">
        <f t="shared" si="10"/>
        <v>20</v>
      </c>
      <c r="L225" s="51">
        <f t="shared" si="12"/>
        <v>20</v>
      </c>
      <c r="N225" s="11"/>
      <c r="O225" s="80"/>
      <c r="P225" s="23"/>
    </row>
    <row r="226" spans="1:16" s="33" customFormat="1" ht="24" thickBot="1">
      <c r="A226" s="47"/>
      <c r="B226" s="216" t="s">
        <v>433</v>
      </c>
      <c r="C226" s="47">
        <f t="shared" si="11"/>
        <v>1</v>
      </c>
      <c r="D226" s="63"/>
      <c r="E226" s="65">
        <v>20</v>
      </c>
      <c r="F226" s="63"/>
      <c r="G226" s="63"/>
      <c r="H226" s="63"/>
      <c r="I226" s="97"/>
      <c r="J226" s="36"/>
      <c r="K226" s="50">
        <f t="shared" si="10"/>
        <v>20</v>
      </c>
      <c r="L226" s="51">
        <f t="shared" si="12"/>
        <v>20</v>
      </c>
      <c r="N226" s="11"/>
      <c r="O226" s="80"/>
      <c r="P226" s="23"/>
    </row>
    <row r="227" spans="1:16" s="33" customFormat="1" ht="24" thickBot="1">
      <c r="A227" s="44"/>
      <c r="B227" s="216" t="s">
        <v>434</v>
      </c>
      <c r="C227" s="47">
        <f t="shared" si="11"/>
        <v>1</v>
      </c>
      <c r="D227" s="63"/>
      <c r="E227" s="108">
        <v>20</v>
      </c>
      <c r="F227" s="63"/>
      <c r="G227" s="63"/>
      <c r="H227" s="63"/>
      <c r="I227" s="97"/>
      <c r="J227" s="36"/>
      <c r="K227" s="50">
        <f t="shared" ref="K227:K240" si="13">SUM(D227:I227)</f>
        <v>20</v>
      </c>
      <c r="L227" s="51">
        <f t="shared" si="12"/>
        <v>20</v>
      </c>
      <c r="N227" s="11"/>
      <c r="O227" s="80"/>
      <c r="P227" s="23"/>
    </row>
    <row r="228" spans="1:16" s="33" customFormat="1" ht="24" thickBot="1">
      <c r="A228" s="44"/>
      <c r="B228" s="216" t="s">
        <v>435</v>
      </c>
      <c r="C228" s="47">
        <f t="shared" si="11"/>
        <v>1</v>
      </c>
      <c r="D228" s="48"/>
      <c r="E228" s="108">
        <v>20</v>
      </c>
      <c r="F228" s="48"/>
      <c r="G228" s="48"/>
      <c r="H228" s="48"/>
      <c r="I228" s="77"/>
      <c r="J228" s="36"/>
      <c r="K228" s="50">
        <f t="shared" si="13"/>
        <v>20</v>
      </c>
      <c r="L228" s="51">
        <f t="shared" si="12"/>
        <v>20</v>
      </c>
      <c r="N228" s="11"/>
      <c r="O228" s="80"/>
      <c r="P228" s="23"/>
    </row>
    <row r="229" spans="1:16" s="33" customFormat="1" ht="24" thickBot="1">
      <c r="A229" s="44"/>
      <c r="B229" s="216" t="s">
        <v>436</v>
      </c>
      <c r="C229" s="47">
        <f t="shared" si="11"/>
        <v>1</v>
      </c>
      <c r="D229" s="48"/>
      <c r="E229" s="65">
        <v>20</v>
      </c>
      <c r="F229" s="48"/>
      <c r="G229" s="48"/>
      <c r="H229" s="48"/>
      <c r="I229" s="77"/>
      <c r="J229" s="36"/>
      <c r="K229" s="50">
        <f t="shared" si="13"/>
        <v>20</v>
      </c>
      <c r="L229" s="51">
        <f t="shared" si="12"/>
        <v>20</v>
      </c>
      <c r="N229" s="11"/>
      <c r="O229" s="80"/>
      <c r="P229" s="23"/>
    </row>
    <row r="230" spans="1:16" s="33" customFormat="1" ht="24" thickBot="1">
      <c r="A230" s="44"/>
      <c r="B230" s="216" t="s">
        <v>437</v>
      </c>
      <c r="C230" s="47">
        <f t="shared" si="11"/>
        <v>1</v>
      </c>
      <c r="D230" s="48"/>
      <c r="E230" s="17">
        <v>20</v>
      </c>
      <c r="F230" s="48"/>
      <c r="G230" s="48"/>
      <c r="H230" s="48"/>
      <c r="I230" s="77"/>
      <c r="J230" s="36"/>
      <c r="K230" s="50">
        <f t="shared" si="13"/>
        <v>20</v>
      </c>
      <c r="L230" s="51">
        <f t="shared" si="12"/>
        <v>20</v>
      </c>
      <c r="N230" s="11"/>
      <c r="O230" s="80"/>
      <c r="P230" s="23"/>
    </row>
    <row r="231" spans="1:16" s="33" customFormat="1" ht="24" thickBot="1">
      <c r="A231" s="44"/>
      <c r="B231" s="216" t="s">
        <v>438</v>
      </c>
      <c r="C231" s="47">
        <f t="shared" si="11"/>
        <v>1</v>
      </c>
      <c r="D231" s="63"/>
      <c r="E231" s="65">
        <v>20</v>
      </c>
      <c r="F231" s="63"/>
      <c r="G231" s="63"/>
      <c r="H231" s="63"/>
      <c r="I231" s="97"/>
      <c r="J231" s="36"/>
      <c r="K231" s="50">
        <f t="shared" si="13"/>
        <v>20</v>
      </c>
      <c r="L231" s="51">
        <f t="shared" si="12"/>
        <v>20</v>
      </c>
      <c r="N231" s="11"/>
      <c r="O231" s="80"/>
      <c r="P231" s="23"/>
    </row>
    <row r="232" spans="1:16" s="33" customFormat="1" ht="24" thickBot="1">
      <c r="A232" s="44"/>
      <c r="B232" s="216" t="s">
        <v>439</v>
      </c>
      <c r="C232" s="47">
        <f t="shared" si="11"/>
        <v>1</v>
      </c>
      <c r="D232" s="48"/>
      <c r="E232" s="65">
        <v>20</v>
      </c>
      <c r="F232" s="48"/>
      <c r="G232" s="48"/>
      <c r="H232" s="48"/>
      <c r="I232" s="77"/>
      <c r="J232" s="36"/>
      <c r="K232" s="50">
        <f t="shared" si="13"/>
        <v>20</v>
      </c>
      <c r="L232" s="51">
        <f t="shared" si="12"/>
        <v>20</v>
      </c>
      <c r="N232" s="11"/>
      <c r="O232" s="80"/>
      <c r="P232" s="23"/>
    </row>
    <row r="233" spans="1:16" s="33" customFormat="1" ht="24" thickBot="1">
      <c r="A233" s="44"/>
      <c r="B233" s="216" t="s">
        <v>440</v>
      </c>
      <c r="C233" s="47">
        <f t="shared" si="11"/>
        <v>1</v>
      </c>
      <c r="D233" s="63"/>
      <c r="E233" s="17">
        <v>20</v>
      </c>
      <c r="F233" s="63"/>
      <c r="G233" s="63"/>
      <c r="H233" s="63"/>
      <c r="I233" s="97"/>
      <c r="J233" s="36"/>
      <c r="K233" s="50">
        <f t="shared" si="13"/>
        <v>20</v>
      </c>
      <c r="L233" s="51">
        <f t="shared" si="12"/>
        <v>20</v>
      </c>
      <c r="N233" s="11"/>
      <c r="O233" s="80"/>
      <c r="P233" s="23"/>
    </row>
    <row r="234" spans="1:16" s="33" customFormat="1" ht="24" thickBot="1">
      <c r="A234" s="44"/>
      <c r="B234" s="216" t="s">
        <v>441</v>
      </c>
      <c r="C234" s="47">
        <f t="shared" si="11"/>
        <v>1</v>
      </c>
      <c r="D234" s="48"/>
      <c r="E234" s="65">
        <v>20</v>
      </c>
      <c r="F234" s="48"/>
      <c r="G234" s="48"/>
      <c r="H234" s="48"/>
      <c r="I234" s="77"/>
      <c r="J234" s="36"/>
      <c r="K234" s="50">
        <f t="shared" si="13"/>
        <v>20</v>
      </c>
      <c r="L234" s="51">
        <f t="shared" si="12"/>
        <v>20</v>
      </c>
      <c r="N234" s="11"/>
      <c r="O234" s="80"/>
      <c r="P234" s="23"/>
    </row>
    <row r="235" spans="1:16" s="33" customFormat="1" ht="24" thickBot="1">
      <c r="A235" s="44"/>
      <c r="B235" s="216" t="s">
        <v>442</v>
      </c>
      <c r="C235" s="47">
        <f t="shared" si="11"/>
        <v>1</v>
      </c>
      <c r="D235" s="76"/>
      <c r="E235" s="65">
        <v>20</v>
      </c>
      <c r="F235" s="76"/>
      <c r="G235" s="76"/>
      <c r="H235" s="76"/>
      <c r="I235" s="82"/>
      <c r="J235" s="67"/>
      <c r="K235" s="50">
        <f t="shared" si="13"/>
        <v>20</v>
      </c>
      <c r="L235" s="51">
        <f t="shared" si="12"/>
        <v>20</v>
      </c>
      <c r="N235" s="11"/>
      <c r="O235" s="80"/>
      <c r="P235" s="23"/>
    </row>
    <row r="236" spans="1:16" s="33" customFormat="1" ht="24" thickBot="1">
      <c r="A236" s="47"/>
      <c r="B236" s="216" t="s">
        <v>303</v>
      </c>
      <c r="C236" s="47">
        <f t="shared" si="11"/>
        <v>1</v>
      </c>
      <c r="D236" s="48"/>
      <c r="E236" s="17">
        <v>20</v>
      </c>
      <c r="F236" s="48"/>
      <c r="G236" s="48"/>
      <c r="H236" s="48"/>
      <c r="I236" s="77"/>
      <c r="J236" s="36"/>
      <c r="K236" s="50">
        <f t="shared" si="13"/>
        <v>20</v>
      </c>
      <c r="L236" s="51">
        <f t="shared" si="12"/>
        <v>20</v>
      </c>
      <c r="N236" s="11"/>
      <c r="O236" s="80"/>
      <c r="P236" s="23"/>
    </row>
    <row r="237" spans="1:16" s="33" customFormat="1" ht="24" thickBot="1">
      <c r="A237" s="44"/>
      <c r="B237" s="216" t="s">
        <v>443</v>
      </c>
      <c r="C237" s="47">
        <f t="shared" si="11"/>
        <v>1</v>
      </c>
      <c r="D237" s="63"/>
      <c r="E237" s="65">
        <v>20</v>
      </c>
      <c r="F237" s="63"/>
      <c r="G237" s="63"/>
      <c r="H237" s="63"/>
      <c r="I237" s="97"/>
      <c r="J237" s="36"/>
      <c r="K237" s="50">
        <f t="shared" si="13"/>
        <v>20</v>
      </c>
      <c r="L237" s="51">
        <f t="shared" si="12"/>
        <v>20</v>
      </c>
      <c r="N237" s="11"/>
      <c r="O237" s="80"/>
      <c r="P237" s="23"/>
    </row>
    <row r="238" spans="1:16" s="33" customFormat="1" ht="24" thickBot="1">
      <c r="A238" s="44"/>
      <c r="B238" s="216" t="s">
        <v>444</v>
      </c>
      <c r="C238" s="47">
        <f t="shared" si="11"/>
        <v>1</v>
      </c>
      <c r="D238" s="63"/>
      <c r="E238" s="65">
        <v>20</v>
      </c>
      <c r="F238" s="76"/>
      <c r="G238" s="76"/>
      <c r="H238" s="76"/>
      <c r="I238" s="82"/>
      <c r="J238" s="36"/>
      <c r="K238" s="50">
        <f t="shared" si="13"/>
        <v>20</v>
      </c>
      <c r="L238" s="51">
        <f t="shared" si="12"/>
        <v>20</v>
      </c>
      <c r="N238" s="11"/>
      <c r="O238" s="80"/>
      <c r="P238" s="23"/>
    </row>
    <row r="239" spans="1:16" s="33" customFormat="1" ht="24" thickBot="1">
      <c r="A239" s="44"/>
      <c r="B239" s="216" t="s">
        <v>445</v>
      </c>
      <c r="C239" s="47">
        <f t="shared" si="11"/>
        <v>1</v>
      </c>
      <c r="D239" s="76"/>
      <c r="E239" s="17">
        <v>20</v>
      </c>
      <c r="F239" s="76"/>
      <c r="G239" s="76"/>
      <c r="H239" s="76"/>
      <c r="I239" s="82"/>
      <c r="J239" s="36"/>
      <c r="K239" s="50">
        <f t="shared" si="13"/>
        <v>20</v>
      </c>
      <c r="L239" s="51">
        <f t="shared" si="12"/>
        <v>20</v>
      </c>
      <c r="N239" s="11"/>
      <c r="O239" s="80"/>
      <c r="P239" s="23"/>
    </row>
    <row r="240" spans="1:16" s="33" customFormat="1" ht="24" thickBot="1">
      <c r="A240" s="44"/>
      <c r="B240" s="216" t="s">
        <v>446</v>
      </c>
      <c r="C240" s="47">
        <f t="shared" si="11"/>
        <v>1</v>
      </c>
      <c r="D240" s="58"/>
      <c r="E240" s="65">
        <v>20</v>
      </c>
      <c r="F240" s="76"/>
      <c r="G240" s="76"/>
      <c r="H240" s="76"/>
      <c r="I240" s="82"/>
      <c r="J240" s="36"/>
      <c r="K240" s="50">
        <f t="shared" si="13"/>
        <v>20</v>
      </c>
      <c r="L240" s="51">
        <f t="shared" si="12"/>
        <v>20</v>
      </c>
      <c r="N240" s="11"/>
      <c r="O240" s="80"/>
      <c r="P240" s="23"/>
    </row>
    <row r="241" spans="1:21" s="33" customFormat="1" ht="18.75" customHeight="1">
      <c r="A241" s="36"/>
      <c r="B241" s="78"/>
      <c r="C241" s="67"/>
      <c r="D241" s="89"/>
      <c r="E241" s="89"/>
      <c r="F241" s="89"/>
      <c r="G241" s="89"/>
      <c r="H241" s="89"/>
      <c r="I241" s="89"/>
      <c r="J241" s="67"/>
      <c r="K241" s="52"/>
      <c r="L241" s="68"/>
    </row>
    <row r="242" spans="1:21" s="33" customFormat="1" ht="18.75" customHeight="1">
      <c r="A242" s="36"/>
      <c r="B242" s="78"/>
      <c r="C242" s="67"/>
      <c r="D242" s="89"/>
      <c r="E242" s="89"/>
      <c r="F242" s="89"/>
      <c r="G242" s="89"/>
      <c r="H242" s="89"/>
      <c r="I242" s="89"/>
      <c r="J242" s="67"/>
      <c r="K242" s="52"/>
      <c r="L242" s="68"/>
      <c r="M242" s="52"/>
      <c r="R242" s="75"/>
      <c r="S242" s="75"/>
      <c r="T242" s="75"/>
      <c r="U242" s="56"/>
    </row>
    <row r="243" spans="1:21" s="33" customFormat="1" ht="18.75" customHeight="1">
      <c r="A243" s="36"/>
      <c r="B243" s="13"/>
      <c r="C243" s="67"/>
      <c r="D243" s="36"/>
      <c r="E243" s="79"/>
      <c r="F243" s="36"/>
      <c r="G243" s="36"/>
      <c r="H243" s="36"/>
      <c r="I243" s="36"/>
      <c r="J243" s="36"/>
      <c r="K243" s="52"/>
      <c r="L243" s="68"/>
    </row>
    <row r="244" spans="1:21" s="33" customFormat="1" ht="18.75" customHeight="1">
      <c r="A244" s="36"/>
      <c r="B244" s="13"/>
      <c r="C244" s="67"/>
      <c r="D244" s="36"/>
      <c r="E244" s="79"/>
      <c r="F244" s="36"/>
      <c r="G244" s="36"/>
      <c r="H244" s="36"/>
      <c r="I244" s="36"/>
      <c r="J244" s="36"/>
      <c r="K244" s="52"/>
      <c r="L244" s="68"/>
    </row>
    <row r="245" spans="1:21" s="33" customFormat="1" ht="18.75" customHeight="1">
      <c r="A245" s="36"/>
      <c r="B245" s="13"/>
      <c r="C245" s="67"/>
      <c r="D245" s="89"/>
      <c r="E245" s="79"/>
      <c r="F245" s="89"/>
      <c r="G245" s="89"/>
      <c r="H245" s="89"/>
      <c r="I245" s="89"/>
      <c r="J245" s="36"/>
      <c r="K245" s="52"/>
      <c r="L245" s="68"/>
    </row>
    <row r="246" spans="1:21" s="33" customFormat="1" ht="18.75" customHeight="1">
      <c r="A246" s="67"/>
      <c r="B246" s="13"/>
      <c r="C246" s="67"/>
      <c r="D246" s="36"/>
      <c r="E246" s="79"/>
      <c r="F246" s="36"/>
      <c r="G246" s="36"/>
      <c r="H246" s="36"/>
      <c r="I246" s="36"/>
      <c r="J246" s="36"/>
      <c r="K246" s="52"/>
      <c r="L246" s="68"/>
    </row>
    <row r="247" spans="1:21" s="33" customFormat="1" ht="18.75" customHeight="1">
      <c r="A247" s="36"/>
      <c r="B247" s="67"/>
      <c r="C247" s="67"/>
      <c r="D247" s="36"/>
      <c r="E247" s="79"/>
      <c r="F247" s="36"/>
      <c r="G247" s="36"/>
      <c r="H247" s="36"/>
      <c r="I247" s="36"/>
      <c r="J247" s="36"/>
      <c r="K247" s="52"/>
      <c r="L247" s="68"/>
    </row>
    <row r="248" spans="1:21" s="33" customFormat="1" ht="18.75" customHeight="1">
      <c r="A248" s="36"/>
      <c r="B248" s="13"/>
      <c r="C248" s="67"/>
      <c r="D248" s="36"/>
      <c r="E248" s="79"/>
      <c r="F248" s="36"/>
      <c r="G248" s="36"/>
      <c r="H248" s="36"/>
      <c r="I248" s="36"/>
      <c r="J248" s="36"/>
      <c r="K248" s="52"/>
      <c r="L248" s="68"/>
    </row>
    <row r="249" spans="1:21" s="33" customFormat="1" ht="18.75" customHeight="1">
      <c r="A249" s="67"/>
      <c r="B249" s="13"/>
      <c r="C249" s="67"/>
      <c r="D249" s="36"/>
      <c r="E249" s="79"/>
      <c r="F249" s="36"/>
      <c r="G249" s="36"/>
      <c r="H249" s="36"/>
      <c r="I249" s="36"/>
      <c r="J249" s="36"/>
      <c r="K249" s="52"/>
      <c r="L249" s="68"/>
    </row>
    <row r="250" spans="1:21" s="33" customFormat="1" ht="18.75" customHeight="1">
      <c r="A250" s="67"/>
      <c r="B250" s="90"/>
      <c r="C250" s="67"/>
      <c r="D250" s="89"/>
      <c r="E250" s="89"/>
      <c r="F250" s="89"/>
      <c r="G250" s="89"/>
      <c r="H250" s="89"/>
      <c r="I250" s="89"/>
      <c r="J250" s="67"/>
      <c r="K250" s="52"/>
      <c r="L250" s="68"/>
      <c r="M250" s="52"/>
      <c r="R250" s="75"/>
      <c r="S250" s="75"/>
      <c r="T250" s="75"/>
      <c r="U250" s="56"/>
    </row>
    <row r="251" spans="1:21" s="33" customFormat="1" ht="18.75" customHeight="1">
      <c r="A251" s="36"/>
      <c r="B251" s="78"/>
      <c r="C251" s="67"/>
      <c r="D251" s="89"/>
      <c r="E251" s="89"/>
      <c r="F251" s="89"/>
      <c r="G251" s="89"/>
      <c r="H251" s="89"/>
      <c r="I251" s="89"/>
      <c r="J251" s="67"/>
      <c r="K251" s="52"/>
      <c r="L251" s="68"/>
      <c r="M251" s="52"/>
      <c r="R251" s="75"/>
      <c r="S251" s="75"/>
      <c r="T251" s="75"/>
      <c r="U251" s="56"/>
    </row>
    <row r="252" spans="1:21" s="33" customFormat="1" ht="18.75" customHeight="1">
      <c r="A252" s="36"/>
      <c r="B252" s="13"/>
      <c r="C252" s="67"/>
      <c r="D252" s="36"/>
      <c r="E252" s="79"/>
      <c r="F252" s="36"/>
      <c r="G252" s="36"/>
      <c r="H252" s="36"/>
      <c r="I252" s="36"/>
      <c r="J252" s="36"/>
      <c r="K252" s="52"/>
      <c r="L252" s="68"/>
      <c r="M252" s="52"/>
      <c r="R252" s="75"/>
      <c r="S252" s="75"/>
      <c r="T252" s="75"/>
      <c r="U252" s="56"/>
    </row>
    <row r="253" spans="1:21" s="33" customFormat="1" ht="18.75" customHeight="1">
      <c r="A253" s="36"/>
      <c r="B253" s="78"/>
      <c r="C253" s="67"/>
      <c r="D253" s="89"/>
      <c r="E253" s="89"/>
      <c r="F253" s="89"/>
      <c r="G253" s="89"/>
      <c r="H253" s="89"/>
      <c r="I253" s="89"/>
      <c r="J253" s="67"/>
      <c r="K253" s="52"/>
      <c r="L253" s="68"/>
      <c r="M253" s="52"/>
      <c r="R253" s="75"/>
      <c r="S253" s="75"/>
      <c r="T253" s="75"/>
      <c r="U253" s="56"/>
    </row>
    <row r="254" spans="1:21" s="33" customFormat="1" ht="18.75" customHeight="1">
      <c r="A254" s="36"/>
      <c r="B254" s="13"/>
      <c r="C254" s="67"/>
      <c r="D254" s="36"/>
      <c r="E254" s="79"/>
      <c r="F254" s="36"/>
      <c r="G254" s="36"/>
      <c r="H254" s="36"/>
      <c r="I254" s="36"/>
      <c r="J254" s="36"/>
      <c r="K254" s="52"/>
      <c r="L254" s="68"/>
      <c r="M254" s="52"/>
      <c r="R254" s="75"/>
      <c r="S254" s="75"/>
      <c r="T254" s="75"/>
      <c r="U254" s="56"/>
    </row>
    <row r="255" spans="1:21" s="33" customFormat="1" ht="18.75" customHeight="1">
      <c r="A255" s="36"/>
      <c r="B255" s="13"/>
      <c r="C255" s="67"/>
      <c r="D255" s="36"/>
      <c r="E255" s="79"/>
      <c r="F255" s="36"/>
      <c r="G255" s="36"/>
      <c r="H255" s="36"/>
      <c r="I255" s="36"/>
      <c r="J255" s="36"/>
      <c r="K255" s="52"/>
      <c r="L255" s="68"/>
      <c r="M255" s="52"/>
    </row>
    <row r="256" spans="1:21" s="33" customFormat="1" ht="18.75" customHeight="1">
      <c r="A256" s="36"/>
      <c r="B256" s="13"/>
      <c r="C256" s="67"/>
      <c r="D256" s="36"/>
      <c r="E256" s="79"/>
      <c r="F256" s="36"/>
      <c r="G256" s="36"/>
      <c r="H256" s="36"/>
      <c r="I256" s="36"/>
      <c r="J256" s="36"/>
      <c r="K256" s="52"/>
      <c r="L256" s="68"/>
      <c r="M256" s="52"/>
    </row>
    <row r="257" spans="1:13" s="33" customFormat="1" ht="18.75" customHeight="1">
      <c r="A257" s="36"/>
      <c r="B257" s="78"/>
      <c r="C257" s="67"/>
      <c r="D257" s="89"/>
      <c r="E257" s="89"/>
      <c r="F257" s="89"/>
      <c r="G257" s="89"/>
      <c r="H257" s="89"/>
      <c r="I257" s="89"/>
      <c r="J257" s="67"/>
      <c r="K257" s="52"/>
      <c r="L257" s="68"/>
      <c r="M257" s="52"/>
    </row>
    <row r="258" spans="1:13" s="33" customFormat="1" ht="18.75" customHeight="1">
      <c r="A258" s="36"/>
      <c r="B258" s="78"/>
      <c r="C258" s="67"/>
      <c r="D258" s="89"/>
      <c r="E258" s="89"/>
      <c r="F258" s="89"/>
      <c r="G258" s="89"/>
      <c r="H258" s="89"/>
      <c r="I258" s="89"/>
      <c r="J258" s="67"/>
      <c r="K258" s="52"/>
      <c r="L258" s="68"/>
      <c r="M258" s="52"/>
    </row>
    <row r="259" spans="1:13" s="33" customFormat="1" ht="18.75" customHeight="1">
      <c r="A259" s="36"/>
      <c r="B259" s="67"/>
      <c r="C259" s="67"/>
      <c r="D259" s="89"/>
      <c r="E259" s="88"/>
      <c r="F259" s="89"/>
      <c r="G259" s="89"/>
      <c r="H259" s="89"/>
      <c r="I259" s="89"/>
      <c r="J259" s="36"/>
      <c r="K259" s="52"/>
      <c r="L259" s="68"/>
      <c r="M259" s="52"/>
    </row>
    <row r="260" spans="1:13" s="33" customFormat="1" ht="18.75" customHeight="1">
      <c r="A260" s="36"/>
      <c r="B260" s="13"/>
      <c r="C260" s="67"/>
      <c r="D260" s="88"/>
      <c r="E260" s="79"/>
      <c r="F260" s="88"/>
      <c r="G260" s="88"/>
      <c r="H260" s="88"/>
      <c r="I260" s="88"/>
      <c r="J260" s="36"/>
      <c r="K260" s="52"/>
      <c r="L260" s="68"/>
    </row>
    <row r="261" spans="1:13" s="33" customFormat="1" ht="18.75" customHeight="1">
      <c r="A261" s="36"/>
      <c r="B261" s="13"/>
      <c r="C261" s="67"/>
      <c r="D261" s="36"/>
      <c r="E261" s="79"/>
      <c r="F261" s="36"/>
      <c r="G261" s="36"/>
      <c r="H261" s="36"/>
      <c r="I261" s="36"/>
      <c r="J261" s="36"/>
      <c r="K261" s="52"/>
      <c r="L261" s="68"/>
    </row>
    <row r="262" spans="1:13" s="33" customFormat="1" ht="18.75" customHeight="1">
      <c r="A262" s="36"/>
      <c r="B262" s="13"/>
      <c r="C262" s="67"/>
      <c r="D262" s="89"/>
      <c r="E262" s="79"/>
      <c r="F262" s="89"/>
      <c r="G262" s="89"/>
      <c r="H262" s="89"/>
      <c r="I262" s="89"/>
      <c r="J262" s="36"/>
      <c r="K262" s="52"/>
      <c r="L262" s="68"/>
    </row>
    <row r="263" spans="1:13" s="33" customFormat="1" ht="18.75" customHeight="1">
      <c r="A263" s="67"/>
      <c r="B263" s="13"/>
      <c r="C263" s="67"/>
      <c r="D263" s="89"/>
      <c r="E263" s="79"/>
      <c r="F263" s="89"/>
      <c r="G263" s="89"/>
      <c r="H263" s="89"/>
      <c r="I263" s="89"/>
      <c r="J263" s="36"/>
      <c r="K263" s="52"/>
      <c r="L263" s="68"/>
    </row>
    <row r="264" spans="1:13" s="33" customFormat="1" ht="18.75" customHeight="1">
      <c r="A264" s="67"/>
      <c r="B264" s="13"/>
      <c r="C264" s="67"/>
      <c r="D264" s="89"/>
      <c r="E264" s="79"/>
      <c r="F264" s="89"/>
      <c r="G264" s="89"/>
      <c r="H264" s="89"/>
      <c r="I264" s="89"/>
      <c r="J264" s="36"/>
      <c r="K264" s="52"/>
      <c r="L264" s="68"/>
    </row>
    <row r="265" spans="1:13" s="33" customFormat="1" ht="18.75" customHeight="1">
      <c r="A265" s="67"/>
      <c r="B265" s="13"/>
      <c r="C265" s="67"/>
      <c r="D265" s="36"/>
      <c r="E265" s="79"/>
      <c r="F265" s="36"/>
      <c r="G265" s="36"/>
      <c r="H265" s="36"/>
      <c r="I265" s="36"/>
      <c r="J265" s="36"/>
      <c r="K265" s="52"/>
      <c r="L265" s="68"/>
    </row>
    <row r="266" spans="1:13" s="33" customFormat="1" ht="18.75" customHeight="1">
      <c r="A266" s="67"/>
      <c r="B266" s="67"/>
      <c r="C266" s="67"/>
      <c r="D266" s="36"/>
      <c r="E266" s="79"/>
      <c r="F266" s="36"/>
      <c r="G266" s="36"/>
      <c r="H266" s="36"/>
      <c r="I266" s="36"/>
      <c r="J266" s="36"/>
      <c r="K266" s="52"/>
      <c r="L266" s="68"/>
    </row>
    <row r="267" spans="1:13" s="33" customFormat="1" ht="18.75" customHeight="1">
      <c r="A267" s="36"/>
      <c r="B267" s="13"/>
      <c r="C267" s="67"/>
      <c r="D267" s="89"/>
      <c r="E267" s="79"/>
      <c r="F267" s="89"/>
      <c r="G267" s="89"/>
      <c r="H267" s="89"/>
      <c r="I267" s="89"/>
      <c r="J267" s="36"/>
      <c r="K267" s="52"/>
      <c r="L267" s="68"/>
    </row>
    <row r="268" spans="1:13" s="33" customFormat="1" ht="18.75" customHeight="1">
      <c r="A268" s="36"/>
      <c r="B268" s="13"/>
      <c r="C268" s="67"/>
      <c r="D268" s="36"/>
      <c r="E268" s="79"/>
      <c r="F268" s="36"/>
      <c r="G268" s="36"/>
      <c r="H268" s="36"/>
      <c r="I268" s="36"/>
      <c r="J268" s="36"/>
      <c r="K268" s="52"/>
      <c r="L268" s="68"/>
    </row>
    <row r="269" spans="1:13" s="33" customFormat="1" ht="18.75" customHeight="1">
      <c r="A269" s="36"/>
      <c r="B269" s="13"/>
      <c r="C269" s="67"/>
      <c r="D269" s="88"/>
      <c r="E269" s="79"/>
      <c r="F269" s="88"/>
      <c r="G269" s="88"/>
      <c r="H269" s="88"/>
      <c r="I269" s="88"/>
      <c r="J269" s="36"/>
      <c r="K269" s="52"/>
      <c r="L269" s="68"/>
    </row>
    <row r="270" spans="1:13" s="33" customFormat="1" ht="18.75" customHeight="1">
      <c r="A270" s="36"/>
      <c r="B270" s="13"/>
      <c r="C270" s="67"/>
      <c r="D270" s="36"/>
      <c r="E270" s="79"/>
      <c r="F270" s="36"/>
      <c r="G270" s="36"/>
      <c r="H270" s="36"/>
      <c r="I270" s="36"/>
      <c r="J270" s="36"/>
      <c r="K270" s="52"/>
      <c r="L270" s="68"/>
    </row>
    <row r="271" spans="1:13" s="33" customFormat="1" ht="18.75" customHeight="1">
      <c r="A271" s="36"/>
      <c r="B271" s="13"/>
      <c r="C271" s="67"/>
      <c r="D271" s="89"/>
      <c r="E271" s="79"/>
      <c r="F271" s="89"/>
      <c r="G271" s="89"/>
      <c r="H271" s="89"/>
      <c r="I271" s="89"/>
      <c r="J271" s="36"/>
      <c r="K271" s="52"/>
      <c r="L271" s="68"/>
    </row>
    <row r="272" spans="1:13" s="33" customFormat="1" ht="18.75" customHeight="1">
      <c r="A272" s="36"/>
      <c r="B272" s="13"/>
      <c r="C272" s="67"/>
      <c r="D272" s="52"/>
      <c r="E272" s="79"/>
      <c r="F272" s="52"/>
      <c r="G272" s="52"/>
      <c r="H272" s="52"/>
      <c r="I272" s="52"/>
      <c r="J272" s="36"/>
      <c r="K272" s="52"/>
      <c r="L272" s="68"/>
    </row>
    <row r="273" spans="1:12" s="33" customFormat="1" ht="17">
      <c r="A273" s="36"/>
      <c r="B273" s="67"/>
      <c r="C273" s="67"/>
      <c r="D273" s="36"/>
      <c r="E273" s="79"/>
      <c r="F273" s="36"/>
      <c r="G273" s="36"/>
      <c r="H273" s="36"/>
      <c r="I273" s="36"/>
      <c r="J273" s="36"/>
      <c r="K273" s="52"/>
      <c r="L273" s="68"/>
    </row>
    <row r="274" spans="1:12" s="33" customFormat="1" ht="17">
      <c r="A274" s="36"/>
      <c r="B274" s="13"/>
      <c r="C274" s="67"/>
      <c r="D274" s="36"/>
      <c r="E274" s="79"/>
      <c r="F274" s="36"/>
      <c r="G274" s="36"/>
      <c r="H274" s="36"/>
      <c r="I274" s="36"/>
      <c r="J274" s="36"/>
      <c r="K274" s="52"/>
      <c r="L274" s="68"/>
    </row>
    <row r="275" spans="1:12" s="33" customFormat="1" ht="17">
      <c r="A275" s="36"/>
      <c r="B275" s="67"/>
      <c r="C275" s="67"/>
      <c r="D275" s="36"/>
      <c r="E275" s="79"/>
      <c r="F275" s="36"/>
      <c r="G275" s="36"/>
      <c r="H275" s="36"/>
      <c r="I275" s="36"/>
      <c r="J275" s="36"/>
      <c r="K275" s="52"/>
      <c r="L275" s="68"/>
    </row>
    <row r="276" spans="1:12" s="33" customFormat="1" ht="17">
      <c r="A276" s="36"/>
      <c r="B276" s="13"/>
      <c r="C276" s="67"/>
      <c r="D276" s="36"/>
      <c r="E276" s="79"/>
      <c r="F276" s="36"/>
      <c r="G276" s="36"/>
      <c r="H276" s="36"/>
      <c r="I276" s="36"/>
      <c r="J276" s="36"/>
      <c r="K276" s="52"/>
      <c r="L276" s="68"/>
    </row>
    <row r="277" spans="1:12" s="33" customFormat="1" ht="17">
      <c r="A277" s="36"/>
      <c r="B277" s="67"/>
      <c r="C277" s="67"/>
      <c r="D277" s="88"/>
      <c r="E277" s="79"/>
      <c r="F277" s="88"/>
      <c r="G277" s="88"/>
      <c r="H277" s="88"/>
      <c r="I277" s="88"/>
      <c r="J277" s="36"/>
      <c r="K277" s="52"/>
      <c r="L277" s="68"/>
    </row>
    <row r="278" spans="1:12" s="33" customFormat="1" ht="21" customHeight="1">
      <c r="A278" s="36"/>
      <c r="B278" s="13"/>
      <c r="C278" s="67"/>
      <c r="D278" s="89"/>
      <c r="E278" s="79"/>
      <c r="F278" s="89"/>
      <c r="G278" s="89"/>
      <c r="H278" s="89"/>
      <c r="I278" s="89"/>
      <c r="J278" s="36"/>
      <c r="K278" s="52"/>
      <c r="L278" s="68"/>
    </row>
    <row r="279" spans="1:12" s="33" customFormat="1" ht="21" customHeight="1">
      <c r="A279" s="36"/>
      <c r="B279" s="13"/>
      <c r="C279" s="67"/>
      <c r="D279" s="88"/>
      <c r="E279" s="79"/>
      <c r="F279" s="88"/>
      <c r="G279" s="88"/>
      <c r="H279" s="88"/>
      <c r="I279" s="88"/>
      <c r="J279" s="36"/>
      <c r="K279" s="52"/>
      <c r="L279" s="68"/>
    </row>
    <row r="280" spans="1:12" s="33" customFormat="1" ht="21" customHeight="1">
      <c r="A280" s="36"/>
      <c r="B280" s="13"/>
      <c r="C280" s="67"/>
      <c r="D280" s="91"/>
      <c r="E280" s="79"/>
      <c r="F280" s="91"/>
      <c r="G280" s="91"/>
      <c r="H280" s="91"/>
      <c r="I280" s="91"/>
      <c r="J280" s="36"/>
      <c r="K280" s="52"/>
      <c r="L280" s="68"/>
    </row>
    <row r="281" spans="1:12" s="33" customFormat="1" ht="21" customHeight="1">
      <c r="A281" s="36"/>
      <c r="B281" s="67"/>
      <c r="C281" s="67"/>
      <c r="D281" s="36"/>
      <c r="E281" s="79"/>
      <c r="F281" s="36"/>
      <c r="G281" s="36"/>
      <c r="H281" s="36"/>
      <c r="I281" s="36"/>
      <c r="J281" s="36"/>
      <c r="K281" s="52"/>
      <c r="L281" s="68"/>
    </row>
    <row r="282" spans="1:12" s="33" customFormat="1" ht="21" customHeight="1">
      <c r="A282" s="36"/>
      <c r="B282" s="13"/>
      <c r="C282" s="67"/>
      <c r="D282" s="91"/>
      <c r="E282" s="79"/>
      <c r="F282" s="91"/>
      <c r="G282" s="91"/>
      <c r="H282" s="91"/>
      <c r="I282" s="91"/>
      <c r="J282" s="36"/>
      <c r="K282" s="52"/>
      <c r="L282" s="68"/>
    </row>
    <row r="283" spans="1:12" s="33" customFormat="1" ht="21" customHeight="1">
      <c r="A283" s="36"/>
      <c r="B283" s="13"/>
      <c r="C283" s="67"/>
      <c r="D283" s="91"/>
      <c r="E283" s="79"/>
      <c r="F283" s="91"/>
      <c r="G283" s="91"/>
      <c r="H283" s="91"/>
      <c r="I283" s="91"/>
      <c r="J283" s="36"/>
      <c r="K283" s="52"/>
      <c r="L283" s="68"/>
    </row>
    <row r="284" spans="1:12" s="33" customFormat="1" ht="21" customHeight="1">
      <c r="A284" s="67"/>
      <c r="B284" s="13"/>
      <c r="C284" s="67"/>
      <c r="D284" s="36"/>
      <c r="E284" s="79"/>
      <c r="F284" s="36"/>
      <c r="G284" s="36"/>
      <c r="H284" s="36"/>
      <c r="I284" s="36"/>
      <c r="J284" s="36"/>
      <c r="K284" s="52"/>
      <c r="L284" s="68"/>
    </row>
    <row r="285" spans="1:12" s="33" customFormat="1" ht="21" customHeight="1">
      <c r="A285" s="36"/>
      <c r="B285" s="13"/>
      <c r="C285" s="67"/>
      <c r="D285" s="91"/>
      <c r="E285" s="79"/>
      <c r="F285" s="91"/>
      <c r="G285" s="91"/>
      <c r="H285" s="91"/>
      <c r="I285" s="91"/>
      <c r="J285" s="36"/>
      <c r="K285" s="52"/>
      <c r="L285" s="68"/>
    </row>
    <row r="286" spans="1:12" s="33" customFormat="1" ht="21" customHeight="1">
      <c r="A286" s="36"/>
      <c r="B286" s="13"/>
      <c r="C286" s="67"/>
      <c r="D286" s="36"/>
      <c r="E286" s="79"/>
      <c r="F286" s="36"/>
      <c r="G286" s="36"/>
      <c r="H286" s="36"/>
      <c r="I286" s="36"/>
      <c r="J286" s="36"/>
      <c r="K286" s="52"/>
      <c r="L286" s="68"/>
    </row>
    <row r="287" spans="1:12" s="33" customFormat="1" ht="21" customHeight="1">
      <c r="A287" s="36"/>
      <c r="B287" s="13"/>
      <c r="C287" s="67"/>
      <c r="D287" s="36"/>
      <c r="E287" s="79"/>
      <c r="F287" s="36"/>
      <c r="G287" s="36"/>
      <c r="H287" s="36"/>
      <c r="I287" s="36"/>
      <c r="J287" s="36"/>
      <c r="K287" s="52"/>
      <c r="L287" s="68"/>
    </row>
    <row r="288" spans="1:12" s="33" customFormat="1" ht="21" customHeight="1">
      <c r="A288" s="36"/>
      <c r="B288" s="13"/>
      <c r="C288" s="67"/>
      <c r="D288" s="36"/>
      <c r="E288" s="79"/>
      <c r="F288" s="36"/>
      <c r="G288" s="36"/>
      <c r="H288" s="36"/>
      <c r="I288" s="36"/>
      <c r="J288" s="36"/>
      <c r="K288" s="52"/>
      <c r="L288" s="68"/>
    </row>
    <row r="289" spans="1:12" s="33" customFormat="1" ht="21" customHeight="1">
      <c r="A289" s="36"/>
      <c r="B289" s="13"/>
      <c r="C289" s="67"/>
      <c r="D289" s="36"/>
      <c r="E289" s="13"/>
      <c r="F289" s="36"/>
      <c r="G289" s="36"/>
      <c r="H289" s="36"/>
      <c r="I289" s="36"/>
      <c r="J289" s="36"/>
      <c r="K289" s="52"/>
      <c r="L289" s="68"/>
    </row>
    <row r="290" spans="1:12" s="33" customFormat="1" ht="21" customHeight="1">
      <c r="A290" s="67"/>
      <c r="B290" s="78"/>
      <c r="C290" s="67"/>
      <c r="D290" s="89"/>
      <c r="E290" s="89"/>
      <c r="F290" s="89"/>
      <c r="G290" s="89"/>
      <c r="H290" s="89"/>
      <c r="I290" s="89"/>
      <c r="J290" s="67"/>
      <c r="K290" s="52"/>
      <c r="L290" s="68"/>
    </row>
    <row r="291" spans="1:12" s="33" customFormat="1" ht="21" customHeight="1">
      <c r="A291" s="67"/>
      <c r="B291" s="13"/>
      <c r="C291" s="67"/>
      <c r="D291" s="91"/>
      <c r="E291" s="79"/>
      <c r="F291" s="91"/>
      <c r="G291" s="91"/>
      <c r="H291" s="91"/>
      <c r="I291" s="91"/>
      <c r="J291" s="36"/>
      <c r="K291" s="52"/>
      <c r="L291" s="68"/>
    </row>
    <row r="292" spans="1:12" s="33" customFormat="1" ht="21" customHeight="1">
      <c r="A292" s="36"/>
      <c r="B292" s="13"/>
      <c r="C292" s="67"/>
      <c r="D292" s="88"/>
      <c r="E292" s="79"/>
      <c r="F292" s="88"/>
      <c r="G292" s="88"/>
      <c r="H292" s="88"/>
      <c r="I292" s="88"/>
      <c r="J292" s="36"/>
      <c r="K292" s="52"/>
      <c r="L292" s="68"/>
    </row>
    <row r="293" spans="1:12" s="33" customFormat="1" ht="21" customHeight="1">
      <c r="A293" s="36"/>
      <c r="B293" s="13"/>
      <c r="C293" s="67"/>
      <c r="D293" s="36"/>
      <c r="E293" s="79"/>
      <c r="F293" s="36"/>
      <c r="G293" s="36"/>
      <c r="H293" s="36"/>
      <c r="I293" s="36"/>
      <c r="J293" s="36"/>
      <c r="K293" s="52"/>
      <c r="L293" s="68"/>
    </row>
    <row r="294" spans="1:12" s="33" customFormat="1" ht="21" customHeight="1">
      <c r="A294" s="36"/>
      <c r="B294" s="13"/>
      <c r="C294" s="67"/>
      <c r="D294" s="36"/>
      <c r="E294" s="79"/>
      <c r="F294" s="36"/>
      <c r="G294" s="36"/>
      <c r="H294" s="36"/>
      <c r="I294" s="36"/>
      <c r="J294" s="36"/>
      <c r="K294" s="52"/>
      <c r="L294" s="68"/>
    </row>
    <row r="295" spans="1:12" s="33" customFormat="1" ht="21" customHeight="1">
      <c r="A295" s="36"/>
      <c r="B295" s="13"/>
      <c r="C295" s="67"/>
      <c r="D295" s="88"/>
      <c r="E295" s="79"/>
      <c r="F295" s="88"/>
      <c r="G295" s="88"/>
      <c r="H295" s="88"/>
      <c r="I295" s="88"/>
      <c r="J295" s="36"/>
      <c r="K295" s="52"/>
      <c r="L295" s="68"/>
    </row>
    <row r="296" spans="1:12" s="33" customFormat="1" ht="21" customHeight="1">
      <c r="A296" s="36"/>
      <c r="B296" s="13"/>
      <c r="C296" s="67"/>
      <c r="D296" s="36"/>
      <c r="E296" s="79"/>
      <c r="F296" s="36"/>
      <c r="G296" s="36"/>
      <c r="H296" s="36"/>
      <c r="I296" s="36"/>
      <c r="J296" s="36"/>
      <c r="K296" s="52"/>
      <c r="L296" s="68"/>
    </row>
    <row r="297" spans="1:12" s="33" customFormat="1" ht="21" customHeight="1">
      <c r="A297" s="36"/>
      <c r="B297" s="13"/>
      <c r="C297" s="67"/>
      <c r="D297" s="36"/>
      <c r="E297" s="79"/>
      <c r="F297" s="36"/>
      <c r="G297" s="36"/>
      <c r="H297" s="36"/>
      <c r="I297" s="36"/>
      <c r="J297" s="36"/>
      <c r="K297" s="52"/>
      <c r="L297" s="68"/>
    </row>
    <row r="298" spans="1:12" s="33" customFormat="1" ht="21" customHeight="1">
      <c r="A298" s="36"/>
      <c r="B298" s="13"/>
      <c r="C298" s="67"/>
      <c r="D298" s="36"/>
      <c r="E298" s="79"/>
      <c r="F298" s="36"/>
      <c r="G298" s="36"/>
      <c r="H298" s="36"/>
      <c r="I298" s="36"/>
      <c r="J298" s="36"/>
      <c r="K298" s="52"/>
      <c r="L298" s="68"/>
    </row>
    <row r="299" spans="1:12" s="33" customFormat="1" ht="21" customHeight="1">
      <c r="A299" s="36"/>
      <c r="B299" s="13"/>
      <c r="C299" s="67"/>
      <c r="D299" s="36"/>
      <c r="E299" s="79"/>
      <c r="F299" s="36"/>
      <c r="G299" s="36"/>
      <c r="H299" s="36"/>
      <c r="I299" s="36"/>
      <c r="J299" s="36"/>
      <c r="K299" s="52"/>
      <c r="L299" s="68"/>
    </row>
    <row r="300" spans="1:12" s="33" customFormat="1" ht="21" customHeight="1">
      <c r="A300" s="36"/>
      <c r="B300" s="13"/>
      <c r="C300" s="67"/>
      <c r="D300" s="36"/>
      <c r="E300" s="79"/>
      <c r="F300" s="36"/>
      <c r="G300" s="36"/>
      <c r="H300" s="36"/>
      <c r="I300" s="36"/>
      <c r="J300" s="36"/>
      <c r="K300" s="52"/>
      <c r="L300" s="68"/>
    </row>
    <row r="301" spans="1:12" s="33" customFormat="1" ht="21" customHeight="1">
      <c r="A301" s="36"/>
      <c r="B301" s="13"/>
      <c r="C301" s="67"/>
      <c r="D301" s="36"/>
      <c r="E301" s="79"/>
      <c r="F301" s="36"/>
      <c r="G301" s="36"/>
      <c r="H301" s="36"/>
      <c r="I301" s="36"/>
      <c r="J301" s="36"/>
      <c r="K301" s="52"/>
      <c r="L301" s="68"/>
    </row>
    <row r="302" spans="1:12" s="33" customFormat="1" ht="21" customHeight="1">
      <c r="A302" s="36"/>
      <c r="B302" s="78"/>
      <c r="C302" s="67"/>
      <c r="D302" s="89"/>
      <c r="E302" s="89"/>
      <c r="F302" s="89"/>
      <c r="G302" s="89"/>
      <c r="H302" s="89"/>
      <c r="I302" s="89"/>
      <c r="J302" s="67"/>
      <c r="K302" s="52"/>
      <c r="L302" s="68"/>
    </row>
    <row r="303" spans="1:12" s="33" customFormat="1" ht="21" customHeight="1">
      <c r="A303" s="36"/>
      <c r="B303" s="67"/>
      <c r="C303" s="67"/>
      <c r="D303" s="89"/>
      <c r="E303" s="89"/>
      <c r="F303" s="89"/>
      <c r="G303" s="89"/>
      <c r="H303" s="89"/>
      <c r="I303" s="89"/>
      <c r="J303" s="67"/>
      <c r="K303" s="52"/>
      <c r="L303" s="68"/>
    </row>
    <row r="304" spans="1:12" s="33" customFormat="1" ht="21" customHeight="1">
      <c r="A304" s="36"/>
      <c r="B304" s="13"/>
      <c r="C304" s="67"/>
      <c r="D304" s="36"/>
      <c r="E304" s="79"/>
      <c r="F304" s="36"/>
      <c r="G304" s="36"/>
      <c r="H304" s="36"/>
      <c r="I304" s="36"/>
      <c r="J304" s="36"/>
      <c r="K304" s="52"/>
      <c r="L304" s="68"/>
    </row>
    <row r="305" spans="1:12" s="33" customFormat="1" ht="21" customHeight="1">
      <c r="A305" s="36"/>
      <c r="B305" s="13"/>
      <c r="C305" s="67"/>
      <c r="D305" s="36"/>
      <c r="E305" s="79"/>
      <c r="F305" s="36"/>
      <c r="G305" s="36"/>
      <c r="H305" s="36"/>
      <c r="I305" s="36"/>
      <c r="J305" s="36"/>
      <c r="K305" s="52"/>
      <c r="L305" s="68"/>
    </row>
    <row r="306" spans="1:12" s="33" customFormat="1" ht="21" customHeight="1">
      <c r="A306" s="36"/>
      <c r="B306" s="78"/>
      <c r="C306" s="67"/>
      <c r="D306" s="88"/>
      <c r="E306" s="88"/>
      <c r="F306" s="88"/>
      <c r="G306" s="88"/>
      <c r="H306" s="88"/>
      <c r="I306" s="88"/>
      <c r="J306" s="36"/>
      <c r="K306" s="52"/>
      <c r="L306" s="68"/>
    </row>
    <row r="307" spans="1:12" s="33" customFormat="1" ht="21" customHeight="1">
      <c r="A307" s="36"/>
      <c r="B307" s="13"/>
      <c r="C307" s="67"/>
      <c r="D307" s="36"/>
      <c r="E307" s="79"/>
      <c r="F307" s="36"/>
      <c r="G307" s="36"/>
      <c r="H307" s="36"/>
      <c r="I307" s="36"/>
      <c r="J307" s="36"/>
      <c r="K307" s="52"/>
      <c r="L307" s="68"/>
    </row>
    <row r="308" spans="1:12" s="33" customFormat="1" ht="21" customHeight="1">
      <c r="A308" s="67"/>
      <c r="B308" s="13"/>
      <c r="C308" s="67"/>
      <c r="D308" s="36"/>
      <c r="E308" s="79"/>
      <c r="F308" s="36"/>
      <c r="G308" s="36"/>
      <c r="H308" s="36"/>
      <c r="I308" s="36"/>
      <c r="J308" s="36"/>
      <c r="K308" s="52"/>
      <c r="L308" s="68"/>
    </row>
    <row r="309" spans="1:12" s="33" customFormat="1" ht="21" customHeight="1">
      <c r="A309" s="36"/>
      <c r="B309" s="13"/>
      <c r="C309" s="67"/>
      <c r="D309" s="36"/>
      <c r="E309" s="79"/>
      <c r="F309" s="36"/>
      <c r="G309" s="36"/>
      <c r="H309" s="36"/>
      <c r="I309" s="36"/>
      <c r="J309" s="36"/>
      <c r="K309" s="52"/>
      <c r="L309" s="68"/>
    </row>
    <row r="310" spans="1:12" s="33" customFormat="1" ht="21" customHeight="1">
      <c r="A310" s="36"/>
      <c r="B310" s="78"/>
      <c r="C310" s="67"/>
      <c r="D310" s="89"/>
      <c r="E310" s="89"/>
      <c r="F310" s="89"/>
      <c r="G310" s="89"/>
      <c r="H310" s="89"/>
      <c r="I310" s="89"/>
      <c r="J310" s="67"/>
      <c r="K310" s="52"/>
      <c r="L310" s="68"/>
    </row>
    <row r="311" spans="1:12" s="33" customFormat="1" ht="21" customHeight="1">
      <c r="A311" s="36"/>
      <c r="B311" s="67"/>
      <c r="C311" s="67"/>
      <c r="D311" s="89"/>
      <c r="E311" s="89"/>
      <c r="F311" s="89"/>
      <c r="G311" s="89"/>
      <c r="H311" s="89"/>
      <c r="I311" s="89"/>
      <c r="J311" s="67"/>
      <c r="K311" s="52"/>
      <c r="L311" s="68"/>
    </row>
    <row r="312" spans="1:12" s="33" customFormat="1" ht="21" customHeight="1">
      <c r="A312" s="36"/>
      <c r="B312" s="67"/>
      <c r="C312" s="67"/>
      <c r="D312" s="89"/>
      <c r="E312" s="89"/>
      <c r="F312" s="89"/>
      <c r="G312" s="89"/>
      <c r="H312" s="89"/>
      <c r="I312" s="89"/>
      <c r="J312" s="67"/>
      <c r="K312" s="52"/>
      <c r="L312" s="68"/>
    </row>
    <row r="313" spans="1:12" s="33" customFormat="1" ht="21" customHeight="1">
      <c r="A313" s="36"/>
      <c r="B313" s="13"/>
      <c r="C313" s="67"/>
      <c r="D313" s="89"/>
      <c r="E313" s="79"/>
      <c r="F313" s="89"/>
      <c r="G313" s="89"/>
      <c r="H313" s="89"/>
      <c r="I313" s="89"/>
      <c r="J313" s="36"/>
      <c r="K313" s="52"/>
      <c r="L313" s="68"/>
    </row>
    <row r="314" spans="1:12" s="33" customFormat="1" ht="21" customHeight="1">
      <c r="A314" s="36"/>
      <c r="B314" s="67"/>
      <c r="C314" s="67"/>
      <c r="D314" s="89"/>
      <c r="E314" s="89"/>
      <c r="F314" s="89"/>
      <c r="G314" s="89"/>
      <c r="H314" s="89"/>
      <c r="I314" s="89"/>
      <c r="J314" s="67"/>
      <c r="K314" s="52"/>
      <c r="L314" s="68"/>
    </row>
    <row r="315" spans="1:12" s="33" customFormat="1" ht="21" customHeight="1">
      <c r="A315" s="36"/>
      <c r="B315" s="78"/>
      <c r="C315" s="67"/>
      <c r="D315" s="88"/>
      <c r="E315" s="88"/>
      <c r="F315" s="88"/>
      <c r="G315" s="88"/>
      <c r="H315" s="88"/>
      <c r="I315" s="88"/>
      <c r="J315" s="36"/>
      <c r="K315" s="52"/>
      <c r="L315" s="68"/>
    </row>
    <row r="316" spans="1:12" s="33" customFormat="1" ht="21" customHeight="1">
      <c r="A316" s="36"/>
      <c r="B316" s="78"/>
      <c r="C316" s="67"/>
      <c r="D316" s="88"/>
      <c r="E316" s="88"/>
      <c r="F316" s="88"/>
      <c r="G316" s="88"/>
      <c r="H316" s="88"/>
      <c r="I316" s="88"/>
      <c r="J316" s="36"/>
      <c r="K316" s="52"/>
      <c r="L316" s="68"/>
    </row>
    <row r="317" spans="1:12" s="33" customFormat="1" ht="21" customHeight="1">
      <c r="A317" s="36"/>
      <c r="B317" s="78"/>
      <c r="C317" s="67"/>
      <c r="D317" s="88"/>
      <c r="E317" s="88"/>
      <c r="F317" s="88"/>
      <c r="G317" s="88"/>
      <c r="H317" s="88"/>
      <c r="I317" s="88"/>
      <c r="J317" s="36"/>
      <c r="K317" s="52"/>
      <c r="L317" s="68"/>
    </row>
    <row r="318" spans="1:12" s="33" customFormat="1" ht="21" customHeight="1">
      <c r="A318" s="36"/>
      <c r="B318" s="78"/>
      <c r="C318" s="67"/>
      <c r="D318" s="88"/>
      <c r="E318" s="88"/>
      <c r="F318" s="88"/>
      <c r="G318" s="88"/>
      <c r="H318" s="88"/>
      <c r="I318" s="88"/>
      <c r="J318" s="36"/>
      <c r="K318" s="52"/>
      <c r="L318" s="68"/>
    </row>
    <row r="319" spans="1:12" s="33" customFormat="1" ht="21" customHeight="1">
      <c r="A319" s="36"/>
      <c r="B319" s="13"/>
      <c r="C319" s="67"/>
      <c r="D319" s="36"/>
      <c r="E319" s="79"/>
      <c r="F319" s="36"/>
      <c r="G319" s="36"/>
      <c r="H319" s="36"/>
      <c r="I319" s="36"/>
      <c r="J319" s="36"/>
      <c r="K319" s="52"/>
      <c r="L319" s="68"/>
    </row>
    <row r="320" spans="1:12" s="33" customFormat="1" ht="21" customHeight="1">
      <c r="A320" s="36"/>
      <c r="B320" s="13"/>
      <c r="C320" s="67"/>
      <c r="D320" s="36"/>
      <c r="E320" s="79"/>
      <c r="F320" s="36"/>
      <c r="G320" s="36"/>
      <c r="H320" s="36"/>
      <c r="I320" s="36"/>
      <c r="J320" s="36"/>
      <c r="K320" s="52"/>
      <c r="L320" s="68"/>
    </row>
    <row r="321" spans="1:12" s="33" customFormat="1" ht="21" customHeight="1">
      <c r="A321" s="36"/>
      <c r="B321" s="79"/>
      <c r="C321" s="67"/>
      <c r="D321" s="88"/>
      <c r="E321" s="88"/>
      <c r="F321" s="88"/>
      <c r="G321" s="88"/>
      <c r="H321" s="88"/>
      <c r="I321" s="88"/>
      <c r="J321" s="36"/>
      <c r="K321" s="52"/>
      <c r="L321" s="68"/>
    </row>
    <row r="322" spans="1:12" s="33" customFormat="1" ht="21" customHeight="1">
      <c r="A322" s="36"/>
      <c r="B322" s="67"/>
      <c r="C322" s="67"/>
      <c r="D322" s="88"/>
      <c r="E322" s="88"/>
      <c r="F322" s="88"/>
      <c r="G322" s="88"/>
      <c r="H322" s="88"/>
      <c r="I322" s="88"/>
      <c r="J322" s="36"/>
      <c r="K322" s="52"/>
      <c r="L322" s="68"/>
    </row>
    <row r="323" spans="1:12" s="33" customFormat="1" ht="21" customHeight="1">
      <c r="A323" s="36"/>
      <c r="B323" s="67"/>
      <c r="C323" s="67"/>
      <c r="D323" s="88"/>
      <c r="E323" s="88"/>
      <c r="F323" s="88"/>
      <c r="G323" s="88"/>
      <c r="H323" s="88"/>
      <c r="I323" s="88"/>
      <c r="J323" s="36"/>
      <c r="K323" s="52"/>
      <c r="L323" s="68"/>
    </row>
    <row r="324" spans="1:12" s="33" customFormat="1" ht="21" customHeight="1">
      <c r="A324" s="36"/>
      <c r="B324" s="67"/>
      <c r="C324" s="67"/>
      <c r="D324" s="88"/>
      <c r="E324" s="88"/>
      <c r="F324" s="88"/>
      <c r="G324" s="88"/>
      <c r="H324" s="88"/>
      <c r="I324" s="88"/>
      <c r="J324" s="36"/>
      <c r="K324" s="52"/>
      <c r="L324" s="68"/>
    </row>
    <row r="325" spans="1:12" s="33" customFormat="1" ht="21" customHeight="1">
      <c r="A325" s="36"/>
      <c r="B325" s="13"/>
      <c r="C325" s="67"/>
      <c r="D325" s="36"/>
      <c r="E325" s="79"/>
      <c r="F325" s="36"/>
      <c r="G325" s="36"/>
      <c r="H325" s="36"/>
      <c r="I325" s="36"/>
      <c r="J325" s="36"/>
      <c r="K325" s="52"/>
      <c r="L325" s="68"/>
    </row>
    <row r="326" spans="1:12" s="33" customFormat="1" ht="17">
      <c r="A326" s="36"/>
      <c r="B326" s="67"/>
      <c r="C326" s="67"/>
      <c r="D326" s="89"/>
      <c r="E326" s="88"/>
      <c r="F326" s="89"/>
      <c r="G326" s="89"/>
      <c r="H326" s="89"/>
      <c r="I326" s="89"/>
      <c r="J326" s="36"/>
      <c r="K326" s="52"/>
      <c r="L326" s="68"/>
    </row>
    <row r="327" spans="1:12" s="33" customFormat="1" ht="17">
      <c r="A327" s="36"/>
      <c r="B327" s="67"/>
      <c r="C327" s="67"/>
      <c r="D327" s="89"/>
      <c r="E327" s="88"/>
      <c r="F327" s="89"/>
      <c r="G327" s="89"/>
      <c r="H327" s="89"/>
      <c r="I327" s="89"/>
      <c r="J327" s="36"/>
      <c r="K327" s="52"/>
      <c r="L327" s="68"/>
    </row>
    <row r="328" spans="1:12" s="33" customFormat="1" ht="17">
      <c r="A328" s="36"/>
      <c r="B328" s="78"/>
      <c r="C328" s="67"/>
      <c r="D328" s="88"/>
      <c r="E328" s="88"/>
      <c r="F328" s="88"/>
      <c r="G328" s="88"/>
      <c r="H328" s="88"/>
      <c r="I328" s="88"/>
      <c r="J328" s="36"/>
      <c r="K328" s="52"/>
      <c r="L328" s="68"/>
    </row>
    <row r="329" spans="1:12" s="33" customFormat="1" ht="17">
      <c r="A329" s="36"/>
      <c r="B329" s="67"/>
      <c r="C329" s="67"/>
      <c r="D329" s="89"/>
      <c r="E329" s="88"/>
      <c r="F329" s="89"/>
      <c r="G329" s="89"/>
      <c r="H329" s="89"/>
      <c r="I329" s="89"/>
      <c r="J329" s="36"/>
      <c r="K329" s="52"/>
      <c r="L329" s="68"/>
    </row>
    <row r="330" spans="1:12" s="33" customFormat="1" ht="17">
      <c r="A330" s="36"/>
      <c r="B330" s="67"/>
      <c r="C330" s="67"/>
      <c r="D330" s="89"/>
      <c r="E330" s="88"/>
      <c r="F330" s="89"/>
      <c r="G330" s="89"/>
      <c r="H330" s="89"/>
      <c r="I330" s="89"/>
      <c r="J330" s="36"/>
      <c r="K330" s="52"/>
      <c r="L330" s="68"/>
    </row>
    <row r="331" spans="1:12" s="33" customFormat="1" ht="17">
      <c r="A331" s="36"/>
      <c r="B331" s="67"/>
      <c r="C331" s="67"/>
      <c r="D331" s="89"/>
      <c r="E331" s="88"/>
      <c r="F331" s="89"/>
      <c r="G331" s="89"/>
      <c r="H331" s="89"/>
      <c r="I331" s="89"/>
      <c r="J331" s="36"/>
      <c r="K331" s="52"/>
      <c r="L331" s="68"/>
    </row>
    <row r="332" spans="1:12" s="33" customFormat="1" ht="17">
      <c r="A332" s="36"/>
      <c r="B332" s="67"/>
      <c r="C332" s="67"/>
      <c r="D332" s="89"/>
      <c r="E332" s="88"/>
      <c r="F332" s="89"/>
      <c r="G332" s="89"/>
      <c r="H332" s="89"/>
      <c r="I332" s="89"/>
      <c r="J332" s="36"/>
      <c r="K332" s="52"/>
      <c r="L332" s="68"/>
    </row>
    <row r="333" spans="1:12" s="33" customFormat="1" ht="17">
      <c r="A333" s="36"/>
      <c r="B333" s="78"/>
      <c r="C333" s="67"/>
      <c r="D333" s="88"/>
      <c r="E333" s="88"/>
      <c r="F333" s="88"/>
      <c r="G333" s="88"/>
      <c r="H333" s="88"/>
      <c r="I333" s="88"/>
      <c r="J333" s="36"/>
      <c r="K333" s="52"/>
      <c r="L333" s="68"/>
    </row>
    <row r="334" spans="1:12" s="33" customFormat="1" ht="17">
      <c r="A334" s="36"/>
      <c r="B334" s="13"/>
      <c r="C334" s="67"/>
      <c r="D334" s="89"/>
      <c r="E334" s="79"/>
      <c r="F334" s="89"/>
      <c r="G334" s="89"/>
      <c r="H334" s="89"/>
      <c r="I334" s="89"/>
      <c r="J334" s="36"/>
      <c r="K334" s="52"/>
      <c r="L334" s="68"/>
    </row>
    <row r="335" spans="1:12" s="33" customFormat="1" ht="17">
      <c r="A335" s="36"/>
      <c r="B335" s="13"/>
      <c r="C335" s="67"/>
      <c r="D335" s="52"/>
      <c r="E335" s="79"/>
      <c r="F335" s="52"/>
      <c r="G335" s="52"/>
      <c r="H335" s="52"/>
      <c r="I335" s="52"/>
      <c r="J335" s="36"/>
      <c r="K335" s="52"/>
      <c r="L335" s="68"/>
    </row>
    <row r="336" spans="1:12" s="33" customFormat="1" ht="17">
      <c r="A336" s="36"/>
      <c r="B336" s="67"/>
      <c r="C336" s="67"/>
      <c r="D336" s="89"/>
      <c r="E336" s="88"/>
      <c r="F336" s="89"/>
      <c r="G336" s="89"/>
      <c r="H336" s="89"/>
      <c r="I336" s="89"/>
      <c r="J336" s="36"/>
      <c r="K336" s="52"/>
      <c r="L336" s="68"/>
    </row>
    <row r="337" spans="1:12" s="33" customFormat="1" ht="17">
      <c r="A337" s="36"/>
      <c r="B337" s="67"/>
      <c r="C337" s="67"/>
      <c r="D337" s="89"/>
      <c r="E337" s="88"/>
      <c r="F337" s="89"/>
      <c r="G337" s="89"/>
      <c r="H337" s="89"/>
      <c r="I337" s="89"/>
      <c r="J337" s="36"/>
      <c r="K337" s="52"/>
      <c r="L337" s="68"/>
    </row>
    <row r="338" spans="1:12" s="33" customFormat="1" ht="17">
      <c r="A338" s="36"/>
      <c r="B338" s="13"/>
      <c r="C338" s="67"/>
      <c r="D338" s="36"/>
      <c r="E338" s="79"/>
      <c r="F338" s="36"/>
      <c r="G338" s="36"/>
      <c r="H338" s="36"/>
      <c r="I338" s="36"/>
      <c r="J338" s="36"/>
      <c r="K338" s="52"/>
      <c r="L338" s="68"/>
    </row>
    <row r="339" spans="1:12" s="33" customFormat="1" ht="17">
      <c r="A339" s="36"/>
      <c r="B339" s="67"/>
      <c r="C339" s="67"/>
      <c r="D339" s="89"/>
      <c r="E339" s="88"/>
      <c r="F339" s="89"/>
      <c r="G339" s="89"/>
      <c r="H339" s="89"/>
      <c r="I339" s="89"/>
      <c r="J339" s="36"/>
      <c r="K339" s="52"/>
      <c r="L339" s="68"/>
    </row>
    <row r="340" spans="1:12" s="33" customFormat="1" ht="17">
      <c r="A340" s="36"/>
      <c r="B340" s="13"/>
      <c r="C340" s="67"/>
      <c r="D340" s="36"/>
      <c r="E340" s="79"/>
      <c r="F340" s="36"/>
      <c r="G340" s="36"/>
      <c r="H340" s="36"/>
      <c r="I340" s="36"/>
      <c r="J340" s="36"/>
      <c r="K340" s="52"/>
      <c r="L340" s="68"/>
    </row>
    <row r="341" spans="1:12" s="33" customFormat="1" ht="17">
      <c r="A341" s="36"/>
      <c r="B341" s="67"/>
      <c r="C341" s="67"/>
      <c r="D341" s="88"/>
      <c r="E341" s="88"/>
      <c r="F341" s="88"/>
      <c r="G341" s="88"/>
      <c r="H341" s="88"/>
      <c r="I341" s="88"/>
      <c r="J341" s="36"/>
      <c r="K341" s="52"/>
      <c r="L341" s="68"/>
    </row>
    <row r="342" spans="1:12" s="33" customFormat="1" ht="17">
      <c r="A342" s="36"/>
      <c r="B342" s="67"/>
      <c r="C342" s="67"/>
      <c r="D342" s="88"/>
      <c r="E342" s="88"/>
      <c r="F342" s="88"/>
      <c r="G342" s="88"/>
      <c r="H342" s="88"/>
      <c r="I342" s="88"/>
      <c r="J342" s="36"/>
      <c r="K342" s="52"/>
      <c r="L342" s="68"/>
    </row>
    <row r="343" spans="1:12" s="33" customFormat="1" ht="17">
      <c r="A343" s="36"/>
      <c r="B343" s="67"/>
      <c r="C343" s="67"/>
      <c r="D343" s="88"/>
      <c r="E343" s="88"/>
      <c r="F343" s="88"/>
      <c r="G343" s="88"/>
      <c r="H343" s="88"/>
      <c r="I343" s="88"/>
      <c r="J343" s="36"/>
      <c r="K343" s="52"/>
      <c r="L343" s="68"/>
    </row>
    <row r="344" spans="1:12" s="33" customFormat="1" ht="17">
      <c r="A344" s="36"/>
      <c r="B344" s="67"/>
      <c r="C344" s="67"/>
      <c r="D344" s="88"/>
      <c r="E344" s="88"/>
      <c r="F344" s="88"/>
      <c r="G344" s="88"/>
      <c r="H344" s="88"/>
      <c r="I344" s="88"/>
      <c r="J344" s="36"/>
      <c r="K344" s="52"/>
      <c r="L344" s="68"/>
    </row>
    <row r="345" spans="1:12" ht="17">
      <c r="B345" s="67"/>
      <c r="C345" s="67"/>
      <c r="D345" s="88"/>
      <c r="E345" s="88"/>
      <c r="F345" s="88"/>
      <c r="G345" s="88"/>
      <c r="H345" s="88"/>
      <c r="I345" s="88"/>
      <c r="J345" s="36"/>
      <c r="K345" s="52"/>
      <c r="L345" s="68"/>
    </row>
    <row r="346" spans="1:12" ht="17">
      <c r="B346" s="78"/>
      <c r="C346" s="67"/>
      <c r="D346" s="89"/>
      <c r="E346" s="89"/>
      <c r="F346" s="89"/>
      <c r="G346" s="89"/>
      <c r="H346" s="89"/>
      <c r="I346" s="89"/>
      <c r="J346" s="67"/>
      <c r="K346" s="52"/>
      <c r="L346" s="68"/>
    </row>
    <row r="347" spans="1:12" ht="17">
      <c r="B347" s="67"/>
      <c r="C347" s="67"/>
      <c r="D347" s="88"/>
      <c r="E347" s="88"/>
      <c r="F347" s="88"/>
      <c r="G347" s="88"/>
      <c r="H347" s="88"/>
      <c r="I347" s="88"/>
      <c r="J347" s="36"/>
      <c r="K347" s="52"/>
      <c r="L347" s="68"/>
    </row>
    <row r="348" spans="1:12" ht="17">
      <c r="B348" s="67"/>
      <c r="C348" s="67"/>
      <c r="D348" s="88"/>
      <c r="E348" s="88"/>
      <c r="F348" s="88"/>
      <c r="G348" s="88"/>
      <c r="H348" s="88"/>
      <c r="I348" s="88"/>
      <c r="J348" s="36"/>
      <c r="K348" s="52"/>
      <c r="L348" s="68"/>
    </row>
    <row r="349" spans="1:12" ht="17">
      <c r="B349" s="92"/>
      <c r="C349" s="67"/>
      <c r="D349" s="88"/>
      <c r="E349" s="88"/>
      <c r="F349" s="88"/>
      <c r="G349" s="88"/>
      <c r="H349" s="88"/>
      <c r="I349" s="88"/>
      <c r="J349" s="36"/>
      <c r="K349" s="52"/>
      <c r="L349" s="68"/>
    </row>
    <row r="350" spans="1:12" ht="17">
      <c r="B350" s="67"/>
      <c r="C350" s="67"/>
      <c r="D350" s="88"/>
      <c r="E350" s="88"/>
      <c r="F350" s="88"/>
      <c r="G350" s="88"/>
      <c r="H350" s="88"/>
      <c r="I350" s="88"/>
      <c r="J350" s="36"/>
      <c r="K350" s="52"/>
      <c r="L350" s="68"/>
    </row>
    <row r="351" spans="1:12" ht="17">
      <c r="B351" s="67"/>
      <c r="C351" s="67"/>
      <c r="D351" s="36"/>
      <c r="E351" s="88"/>
      <c r="F351" s="36"/>
      <c r="G351" s="36"/>
      <c r="H351" s="36"/>
      <c r="I351" s="36"/>
      <c r="J351" s="36"/>
      <c r="K351" s="52"/>
      <c r="L351" s="68"/>
    </row>
    <row r="352" spans="1:12" ht="17">
      <c r="B352" s="67"/>
      <c r="C352" s="67"/>
      <c r="D352" s="36"/>
      <c r="E352" s="88"/>
      <c r="F352" s="36"/>
      <c r="G352" s="36"/>
      <c r="H352" s="36"/>
      <c r="I352" s="36"/>
      <c r="J352" s="36"/>
      <c r="K352" s="52"/>
      <c r="L352" s="68"/>
    </row>
    <row r="353" spans="2:12" ht="17">
      <c r="B353" s="67"/>
      <c r="C353" s="67"/>
      <c r="D353" s="88"/>
      <c r="E353" s="88"/>
      <c r="F353" s="88"/>
      <c r="G353" s="88"/>
      <c r="H353" s="88"/>
      <c r="I353" s="88"/>
      <c r="J353" s="36"/>
      <c r="K353" s="52"/>
      <c r="L353" s="68"/>
    </row>
    <row r="354" spans="2:12" ht="17">
      <c r="B354" s="67"/>
      <c r="C354" s="67"/>
      <c r="D354" s="88"/>
      <c r="E354" s="88"/>
      <c r="F354" s="88"/>
      <c r="G354" s="88"/>
      <c r="H354" s="88"/>
      <c r="I354" s="88"/>
      <c r="J354" s="36"/>
      <c r="K354" s="52"/>
      <c r="L354" s="68"/>
    </row>
  </sheetData>
  <autoFilter ref="A4:AH4"/>
  <conditionalFormatting sqref="F237">
    <cfRule type="cellIs" dxfId="244" priority="102" stopIfTrue="1" operator="equal">
      <formula>50</formula>
    </cfRule>
  </conditionalFormatting>
  <conditionalFormatting sqref="D237:E237">
    <cfRule type="cellIs" dxfId="243" priority="101" stopIfTrue="1" operator="equal">
      <formula>50</formula>
    </cfRule>
  </conditionalFormatting>
  <conditionalFormatting sqref="I236">
    <cfRule type="cellIs" dxfId="242" priority="100" stopIfTrue="1" operator="equal">
      <formula>50</formula>
    </cfRule>
  </conditionalFormatting>
  <conditionalFormatting sqref="F232">
    <cfRule type="cellIs" dxfId="241" priority="96" stopIfTrue="1" operator="equal">
      <formula>50</formula>
    </cfRule>
  </conditionalFormatting>
  <conditionalFormatting sqref="D232:E232">
    <cfRule type="cellIs" dxfId="240" priority="95" stopIfTrue="1" operator="equal">
      <formula>50</formula>
    </cfRule>
  </conditionalFormatting>
  <conditionalFormatting sqref="I231">
    <cfRule type="cellIs" dxfId="239" priority="94" stopIfTrue="1" operator="equal">
      <formula>50</formula>
    </cfRule>
  </conditionalFormatting>
  <conditionalFormatting sqref="F230">
    <cfRule type="cellIs" dxfId="238" priority="90" stopIfTrue="1" operator="equal">
      <formula>50</formula>
    </cfRule>
  </conditionalFormatting>
  <conditionalFormatting sqref="D230:E230">
    <cfRule type="cellIs" dxfId="237" priority="89" stopIfTrue="1" operator="equal">
      <formula>50</formula>
    </cfRule>
  </conditionalFormatting>
  <conditionalFormatting sqref="I229">
    <cfRule type="cellIs" dxfId="236" priority="88" stopIfTrue="1" operator="equal">
      <formula>50</formula>
    </cfRule>
  </conditionalFormatting>
  <conditionalFormatting sqref="F228">
    <cfRule type="cellIs" dxfId="235" priority="84" stopIfTrue="1" operator="equal">
      <formula>50</formula>
    </cfRule>
  </conditionalFormatting>
  <conditionalFormatting sqref="D228:E228">
    <cfRule type="cellIs" dxfId="234" priority="83" stopIfTrue="1" operator="equal">
      <formula>50</formula>
    </cfRule>
  </conditionalFormatting>
  <conditionalFormatting sqref="I227">
    <cfRule type="cellIs" dxfId="233" priority="82" stopIfTrue="1" operator="equal">
      <formula>50</formula>
    </cfRule>
  </conditionalFormatting>
  <conditionalFormatting sqref="F226">
    <cfRule type="cellIs" dxfId="232" priority="78" stopIfTrue="1" operator="equal">
      <formula>50</formula>
    </cfRule>
  </conditionalFormatting>
  <conditionalFormatting sqref="D226:E226">
    <cfRule type="cellIs" dxfId="231" priority="77" stopIfTrue="1" operator="equal">
      <formula>50</formula>
    </cfRule>
  </conditionalFormatting>
  <conditionalFormatting sqref="I235 G233:H235">
    <cfRule type="cellIs" dxfId="230" priority="76" stopIfTrue="1" operator="equal">
      <formula>50</formula>
    </cfRule>
  </conditionalFormatting>
  <conditionalFormatting sqref="F234">
    <cfRule type="cellIs" dxfId="229" priority="72" stopIfTrue="1" operator="equal">
      <formula>50</formula>
    </cfRule>
  </conditionalFormatting>
  <conditionalFormatting sqref="D234:E234">
    <cfRule type="cellIs" dxfId="228" priority="71" stopIfTrue="1" operator="equal">
      <formula>50</formula>
    </cfRule>
  </conditionalFormatting>
  <conditionalFormatting sqref="I233">
    <cfRule type="cellIs" dxfId="227" priority="70" stopIfTrue="1" operator="equal">
      <formula>50</formula>
    </cfRule>
  </conditionalFormatting>
  <conditionalFormatting sqref="F182">
    <cfRule type="cellIs" dxfId="226" priority="66" stopIfTrue="1" operator="equal">
      <formula>50</formula>
    </cfRule>
  </conditionalFormatting>
  <conditionalFormatting sqref="D182:E182">
    <cfRule type="cellIs" dxfId="225" priority="65" stopIfTrue="1" operator="equal">
      <formula>50</formula>
    </cfRule>
  </conditionalFormatting>
  <conditionalFormatting sqref="F37:I37">
    <cfRule type="cellIs" dxfId="224" priority="64" stopIfTrue="1" operator="equal">
      <formula>50</formula>
    </cfRule>
  </conditionalFormatting>
  <conditionalFormatting sqref="D37:E37">
    <cfRule type="cellIs" dxfId="223" priority="63" stopIfTrue="1" operator="equal">
      <formula>50</formula>
    </cfRule>
  </conditionalFormatting>
  <conditionalFormatting sqref="F34:I34">
    <cfRule type="cellIs" dxfId="222" priority="62" stopIfTrue="1" operator="equal">
      <formula>50</formula>
    </cfRule>
  </conditionalFormatting>
  <conditionalFormatting sqref="D34:E34">
    <cfRule type="cellIs" dxfId="221" priority="61" stopIfTrue="1" operator="equal">
      <formula>50</formula>
    </cfRule>
  </conditionalFormatting>
  <conditionalFormatting sqref="F33:I33">
    <cfRule type="cellIs" dxfId="220" priority="60" stopIfTrue="1" operator="equal">
      <formula>50</formula>
    </cfRule>
  </conditionalFormatting>
  <conditionalFormatting sqref="D33:E33">
    <cfRule type="cellIs" dxfId="219" priority="59" stopIfTrue="1" operator="equal">
      <formula>50</formula>
    </cfRule>
  </conditionalFormatting>
  <conditionalFormatting sqref="F53:I53">
    <cfRule type="cellIs" dxfId="218" priority="58" stopIfTrue="1" operator="equal">
      <formula>50</formula>
    </cfRule>
  </conditionalFormatting>
  <conditionalFormatting sqref="D53:E53">
    <cfRule type="cellIs" dxfId="217" priority="57" stopIfTrue="1" operator="equal">
      <formula>50</formula>
    </cfRule>
  </conditionalFormatting>
  <conditionalFormatting sqref="G129:I129">
    <cfRule type="cellIs" dxfId="216" priority="56" stopIfTrue="1" operator="equal">
      <formula>50</formula>
    </cfRule>
  </conditionalFormatting>
  <conditionalFormatting sqref="F127">
    <cfRule type="cellIs" dxfId="215" priority="52" stopIfTrue="1" operator="equal">
      <formula>50</formula>
    </cfRule>
  </conditionalFormatting>
  <conditionalFormatting sqref="D127:E127">
    <cfRule type="cellIs" dxfId="214" priority="51" stopIfTrue="1" operator="equal">
      <formula>50</formula>
    </cfRule>
  </conditionalFormatting>
  <conditionalFormatting sqref="F169:I169">
    <cfRule type="cellIs" dxfId="213" priority="50" stopIfTrue="1" operator="equal">
      <formula>50</formula>
    </cfRule>
  </conditionalFormatting>
  <conditionalFormatting sqref="D169:E169">
    <cfRule type="cellIs" dxfId="212" priority="49" stopIfTrue="1" operator="equal">
      <formula>50</formula>
    </cfRule>
  </conditionalFormatting>
  <conditionalFormatting sqref="F168:I168">
    <cfRule type="cellIs" dxfId="211" priority="48" stopIfTrue="1" operator="equal">
      <formula>50</formula>
    </cfRule>
  </conditionalFormatting>
  <conditionalFormatting sqref="D168:E168">
    <cfRule type="cellIs" dxfId="210" priority="47" stopIfTrue="1" operator="equal">
      <formula>50</formula>
    </cfRule>
  </conditionalFormatting>
  <conditionalFormatting sqref="F167:I167">
    <cfRule type="cellIs" dxfId="209" priority="46" stopIfTrue="1" operator="equal">
      <formula>50</formula>
    </cfRule>
  </conditionalFormatting>
  <conditionalFormatting sqref="D167:E167">
    <cfRule type="cellIs" dxfId="208" priority="45" stopIfTrue="1" operator="equal">
      <formula>50</formula>
    </cfRule>
  </conditionalFormatting>
  <conditionalFormatting sqref="F166:I166">
    <cfRule type="cellIs" dxfId="207" priority="44" stopIfTrue="1" operator="equal">
      <formula>50</formula>
    </cfRule>
  </conditionalFormatting>
  <conditionalFormatting sqref="D166:E166">
    <cfRule type="cellIs" dxfId="206" priority="43" stopIfTrue="1" operator="equal">
      <formula>50</formula>
    </cfRule>
  </conditionalFormatting>
  <conditionalFormatting sqref="F165:I165">
    <cfRule type="cellIs" dxfId="205" priority="42" stopIfTrue="1" operator="equal">
      <formula>50</formula>
    </cfRule>
  </conditionalFormatting>
  <conditionalFormatting sqref="D165:E165">
    <cfRule type="cellIs" dxfId="204" priority="41" stopIfTrue="1" operator="equal">
      <formula>50</formula>
    </cfRule>
  </conditionalFormatting>
  <conditionalFormatting sqref="G100:I100">
    <cfRule type="cellIs" dxfId="203" priority="40" stopIfTrue="1" operator="equal">
      <formula>50</formula>
    </cfRule>
  </conditionalFormatting>
  <conditionalFormatting sqref="F128">
    <cfRule type="cellIs" dxfId="202" priority="36" stopIfTrue="1" operator="equal">
      <formula>50</formula>
    </cfRule>
  </conditionalFormatting>
  <conditionalFormatting sqref="D128:E128">
    <cfRule type="cellIs" dxfId="201" priority="35" stopIfTrue="1" operator="equal">
      <formula>50</formula>
    </cfRule>
  </conditionalFormatting>
  <conditionalFormatting sqref="G125:I125">
    <cfRule type="cellIs" dxfId="200" priority="34" stopIfTrue="1" operator="equal">
      <formula>50</formula>
    </cfRule>
  </conditionalFormatting>
  <conditionalFormatting sqref="F126">
    <cfRule type="cellIs" dxfId="199" priority="30" stopIfTrue="1" operator="equal">
      <formula>50</formula>
    </cfRule>
  </conditionalFormatting>
  <conditionalFormatting sqref="D126:E126">
    <cfRule type="cellIs" dxfId="198" priority="29" stopIfTrue="1" operator="equal">
      <formula>50</formula>
    </cfRule>
  </conditionalFormatting>
  <conditionalFormatting sqref="F157:I157">
    <cfRule type="cellIs" dxfId="197" priority="28" stopIfTrue="1" operator="equal">
      <formula>50</formula>
    </cfRule>
  </conditionalFormatting>
  <conditionalFormatting sqref="D157:E157">
    <cfRule type="cellIs" dxfId="196" priority="27" stopIfTrue="1" operator="equal">
      <formula>50</formula>
    </cfRule>
  </conditionalFormatting>
  <conditionalFormatting sqref="F156:I156">
    <cfRule type="cellIs" dxfId="195" priority="26" stopIfTrue="1" operator="equal">
      <formula>50</formula>
    </cfRule>
  </conditionalFormatting>
  <conditionalFormatting sqref="D156:E156">
    <cfRule type="cellIs" dxfId="194" priority="25" stopIfTrue="1" operator="equal">
      <formula>50</formula>
    </cfRule>
  </conditionalFormatting>
  <conditionalFormatting sqref="G10:I10">
    <cfRule type="cellIs" dxfId="193" priority="24" stopIfTrue="1" operator="equal">
      <formula>50</formula>
    </cfRule>
  </conditionalFormatting>
  <conditionalFormatting sqref="F69">
    <cfRule type="cellIs" dxfId="192" priority="12" stopIfTrue="1" operator="equal">
      <formula>50</formula>
    </cfRule>
  </conditionalFormatting>
  <conditionalFormatting sqref="D69:E69">
    <cfRule type="cellIs" dxfId="191" priority="11" stopIfTrue="1" operator="equal">
      <formula>50</formula>
    </cfRule>
  </conditionalFormatting>
  <conditionalFormatting sqref="F68">
    <cfRule type="cellIs" dxfId="190" priority="10" stopIfTrue="1" operator="equal">
      <formula>50</formula>
    </cfRule>
  </conditionalFormatting>
  <conditionalFormatting sqref="D68:E68">
    <cfRule type="cellIs" dxfId="189" priority="9" stopIfTrue="1" operator="equal">
      <formula>50</formula>
    </cfRule>
  </conditionalFormatting>
  <conditionalFormatting sqref="G143:I143">
    <cfRule type="cellIs" dxfId="188" priority="8" stopIfTrue="1" operator="equal">
      <formula>50</formula>
    </cfRule>
  </conditionalFormatting>
  <conditionalFormatting sqref="F65">
    <cfRule type="cellIs" dxfId="187" priority="4" stopIfTrue="1" operator="equal">
      <formula>50</formula>
    </cfRule>
  </conditionalFormatting>
  <conditionalFormatting sqref="D65:E65">
    <cfRule type="cellIs" dxfId="186" priority="3" stopIfTrue="1" operator="equal">
      <formula>50</formula>
    </cfRule>
  </conditionalFormatting>
  <conditionalFormatting sqref="F111:I111">
    <cfRule type="cellIs" dxfId="185" priority="2" stopIfTrue="1" operator="equal">
      <formula>50</formula>
    </cfRule>
  </conditionalFormatting>
  <conditionalFormatting sqref="D111:E111">
    <cfRule type="cellIs" dxfId="184" priority="1" stopIfTrue="1" operator="equal">
      <formula>50</formula>
    </cfRule>
  </conditionalFormatting>
  <conditionalFormatting sqref="F133:F137 F112:F122 F67 F147:F155 F180 F212:F213 F172 F239 F107:F109 F217:F225 F215 F104:F105 F12:F32 F80 F82:F90 I238:I240 F5:I9 G236:H240 I183:I225 G183:H232 F38:I52 F35:I36 F54:I64 G130:I137 G170:I181 F170 G101:I110 F158:I164 G11:I32 F142:I142 G70:I99 G144:I155 G66:I67 G112:I124">
    <cfRule type="cellIs" dxfId="183" priority="233" stopIfTrue="1" operator="equal">
      <formula>50</formula>
    </cfRule>
  </conditionalFormatting>
  <conditionalFormatting sqref="D133:E137 D112:E122 D67:E67 D147:E155 D180:E180 D212:E213 D172:E172 D239:E239 D107:E109 D217:E225 D215:E215 D104:E105 D12:E32 D80:E80 D82:E90 D2:E9 D241:E65536 D38:E52 D35:E36 D54:E64 D170:E170 D158:E164 D142:E142">
    <cfRule type="cellIs" dxfId="182" priority="232" stopIfTrue="1" operator="equal">
      <formula>50</formula>
    </cfRule>
  </conditionalFormatting>
  <conditionalFormatting sqref="F123">
    <cfRule type="cellIs" dxfId="181" priority="231" stopIfTrue="1" operator="equal">
      <formula>50</formula>
    </cfRule>
  </conditionalFormatting>
  <conditionalFormatting sqref="D123:E123">
    <cfRule type="cellIs" dxfId="180" priority="230" stopIfTrue="1" operator="equal">
      <formula>50</formula>
    </cfRule>
  </conditionalFormatting>
  <conditionalFormatting sqref="F124">
    <cfRule type="cellIs" dxfId="179" priority="229" stopIfTrue="1" operator="equal">
      <formula>50</formula>
    </cfRule>
  </conditionalFormatting>
  <conditionalFormatting sqref="D124:E124">
    <cfRule type="cellIs" dxfId="178" priority="228" stopIfTrue="1" operator="equal">
      <formula>50</formula>
    </cfRule>
  </conditionalFormatting>
  <conditionalFormatting sqref="F130">
    <cfRule type="cellIs" dxfId="177" priority="227" stopIfTrue="1" operator="equal">
      <formula>50</formula>
    </cfRule>
  </conditionalFormatting>
  <conditionalFormatting sqref="D130:E130">
    <cfRule type="cellIs" dxfId="176" priority="226" stopIfTrue="1" operator="equal">
      <formula>50</formula>
    </cfRule>
  </conditionalFormatting>
  <conditionalFormatting sqref="F131">
    <cfRule type="cellIs" dxfId="175" priority="225" stopIfTrue="1" operator="equal">
      <formula>50</formula>
    </cfRule>
  </conditionalFormatting>
  <conditionalFormatting sqref="D131:E131">
    <cfRule type="cellIs" dxfId="174" priority="224" stopIfTrue="1" operator="equal">
      <formula>50</formula>
    </cfRule>
  </conditionalFormatting>
  <conditionalFormatting sqref="F132">
    <cfRule type="cellIs" dxfId="173" priority="223" stopIfTrue="1" operator="equal">
      <formula>50</formula>
    </cfRule>
  </conditionalFormatting>
  <conditionalFormatting sqref="D132:E132">
    <cfRule type="cellIs" dxfId="172" priority="222" stopIfTrue="1" operator="equal">
      <formula>50</formula>
    </cfRule>
  </conditionalFormatting>
  <conditionalFormatting sqref="F110">
    <cfRule type="cellIs" dxfId="171" priority="221" stopIfTrue="1" operator="equal">
      <formula>50</formula>
    </cfRule>
  </conditionalFormatting>
  <conditionalFormatting sqref="D110:E110">
    <cfRule type="cellIs" dxfId="170" priority="220" stopIfTrue="1" operator="equal">
      <formula>50</formula>
    </cfRule>
  </conditionalFormatting>
  <conditionalFormatting sqref="F240">
    <cfRule type="cellIs" dxfId="169" priority="219" stopIfTrue="1" operator="equal">
      <formula>50</formula>
    </cfRule>
  </conditionalFormatting>
  <conditionalFormatting sqref="D240:E240">
    <cfRule type="cellIs" dxfId="168" priority="218" stopIfTrue="1" operator="equal">
      <formula>50</formula>
    </cfRule>
  </conditionalFormatting>
  <conditionalFormatting sqref="F66">
    <cfRule type="cellIs" dxfId="167" priority="217" stopIfTrue="1" operator="equal">
      <formula>50</formula>
    </cfRule>
  </conditionalFormatting>
  <conditionalFormatting sqref="D66:E66">
    <cfRule type="cellIs" dxfId="166" priority="216" stopIfTrue="1" operator="equal">
      <formula>50</formula>
    </cfRule>
  </conditionalFormatting>
  <conditionalFormatting sqref="F144">
    <cfRule type="cellIs" dxfId="165" priority="215" stopIfTrue="1" operator="equal">
      <formula>50</formula>
    </cfRule>
  </conditionalFormatting>
  <conditionalFormatting sqref="D144:E144">
    <cfRule type="cellIs" dxfId="164" priority="214" stopIfTrue="1" operator="equal">
      <formula>50</formula>
    </cfRule>
  </conditionalFormatting>
  <conditionalFormatting sqref="F145">
    <cfRule type="cellIs" dxfId="163" priority="213" stopIfTrue="1" operator="equal">
      <formula>50</formula>
    </cfRule>
  </conditionalFormatting>
  <conditionalFormatting sqref="D145:E145">
    <cfRule type="cellIs" dxfId="162" priority="212" stopIfTrue="1" operator="equal">
      <formula>50</formula>
    </cfRule>
  </conditionalFormatting>
  <conditionalFormatting sqref="F146">
    <cfRule type="cellIs" dxfId="161" priority="211" stopIfTrue="1" operator="equal">
      <formula>50</formula>
    </cfRule>
  </conditionalFormatting>
  <conditionalFormatting sqref="D146:E146">
    <cfRule type="cellIs" dxfId="160" priority="210" stopIfTrue="1" operator="equal">
      <formula>50</formula>
    </cfRule>
  </conditionalFormatting>
  <conditionalFormatting sqref="F173 F175:F177 F179">
    <cfRule type="cellIs" dxfId="159" priority="209" stopIfTrue="1" operator="equal">
      <formula>50</formula>
    </cfRule>
  </conditionalFormatting>
  <conditionalFormatting sqref="D173:E173 D175:E177 D179:E179">
    <cfRule type="cellIs" dxfId="158" priority="208" stopIfTrue="1" operator="equal">
      <formula>50</formula>
    </cfRule>
  </conditionalFormatting>
  <conditionalFormatting sqref="F198">
    <cfRule type="cellIs" dxfId="157" priority="207" stopIfTrue="1" operator="equal">
      <formula>50</formula>
    </cfRule>
  </conditionalFormatting>
  <conditionalFormatting sqref="D198">
    <cfRule type="cellIs" dxfId="156" priority="206" stopIfTrue="1" operator="equal">
      <formula>50</formula>
    </cfRule>
  </conditionalFormatting>
  <conditionalFormatting sqref="F181 F193:F194 F197 F183">
    <cfRule type="cellIs" dxfId="155" priority="205" stopIfTrue="1" operator="equal">
      <formula>50</formula>
    </cfRule>
  </conditionalFormatting>
  <conditionalFormatting sqref="D181:E181 D193:E194 D197:E197 E199 E201 E203 E205 E207 E209 D183:E183">
    <cfRule type="cellIs" dxfId="154" priority="204" stopIfTrue="1" operator="equal">
      <formula>50</formula>
    </cfRule>
  </conditionalFormatting>
  <conditionalFormatting sqref="F199">
    <cfRule type="cellIs" dxfId="153" priority="203" stopIfTrue="1" operator="equal">
      <formula>50</formula>
    </cfRule>
  </conditionalFormatting>
  <conditionalFormatting sqref="D199">
    <cfRule type="cellIs" dxfId="152" priority="202" stopIfTrue="1" operator="equal">
      <formula>50</formula>
    </cfRule>
  </conditionalFormatting>
  <conditionalFormatting sqref="F188:F192">
    <cfRule type="cellIs" dxfId="151" priority="201" stopIfTrue="1" operator="equal">
      <formula>50</formula>
    </cfRule>
  </conditionalFormatting>
  <conditionalFormatting sqref="D188:E192">
    <cfRule type="cellIs" dxfId="150" priority="200" stopIfTrue="1" operator="equal">
      <formula>50</formula>
    </cfRule>
  </conditionalFormatting>
  <conditionalFormatting sqref="F186">
    <cfRule type="cellIs" dxfId="149" priority="199" stopIfTrue="1" operator="equal">
      <formula>50</formula>
    </cfRule>
  </conditionalFormatting>
  <conditionalFormatting sqref="D186:E186">
    <cfRule type="cellIs" dxfId="148" priority="198" stopIfTrue="1" operator="equal">
      <formula>50</formula>
    </cfRule>
  </conditionalFormatting>
  <conditionalFormatting sqref="F184:F185">
    <cfRule type="cellIs" dxfId="147" priority="197" stopIfTrue="1" operator="equal">
      <formula>50</formula>
    </cfRule>
  </conditionalFormatting>
  <conditionalFormatting sqref="D184:E185">
    <cfRule type="cellIs" dxfId="146" priority="196" stopIfTrue="1" operator="equal">
      <formula>50</formula>
    </cfRule>
  </conditionalFormatting>
  <conditionalFormatting sqref="F187">
    <cfRule type="cellIs" dxfId="145" priority="195" stopIfTrue="1" operator="equal">
      <formula>50</formula>
    </cfRule>
  </conditionalFormatting>
  <conditionalFormatting sqref="D187:E187">
    <cfRule type="cellIs" dxfId="144" priority="194" stopIfTrue="1" operator="equal">
      <formula>50</formula>
    </cfRule>
  </conditionalFormatting>
  <conditionalFormatting sqref="F196">
    <cfRule type="cellIs" dxfId="143" priority="193" stopIfTrue="1" operator="equal">
      <formula>50</formula>
    </cfRule>
  </conditionalFormatting>
  <conditionalFormatting sqref="D196:E196 E198 E200 E202 E204 E206 E208">
    <cfRule type="cellIs" dxfId="142" priority="192" stopIfTrue="1" operator="equal">
      <formula>50</formula>
    </cfRule>
  </conditionalFormatting>
  <conditionalFormatting sqref="F195">
    <cfRule type="cellIs" dxfId="141" priority="191" stopIfTrue="1" operator="equal">
      <formula>50</formula>
    </cfRule>
  </conditionalFormatting>
  <conditionalFormatting sqref="D195:E195">
    <cfRule type="cellIs" dxfId="140" priority="190" stopIfTrue="1" operator="equal">
      <formula>50</formula>
    </cfRule>
  </conditionalFormatting>
  <conditionalFormatting sqref="F171">
    <cfRule type="cellIs" dxfId="139" priority="189" stopIfTrue="1" operator="equal">
      <formula>50</formula>
    </cfRule>
  </conditionalFormatting>
  <conditionalFormatting sqref="D171:E171">
    <cfRule type="cellIs" dxfId="138" priority="188" stopIfTrue="1" operator="equal">
      <formula>50</formula>
    </cfRule>
  </conditionalFormatting>
  <conditionalFormatting sqref="F200">
    <cfRule type="cellIs" dxfId="137" priority="187" stopIfTrue="1" operator="equal">
      <formula>50</formula>
    </cfRule>
  </conditionalFormatting>
  <conditionalFormatting sqref="D200">
    <cfRule type="cellIs" dxfId="136" priority="186" stopIfTrue="1" operator="equal">
      <formula>50</formula>
    </cfRule>
  </conditionalFormatting>
  <conditionalFormatting sqref="F204">
    <cfRule type="cellIs" dxfId="135" priority="185" stopIfTrue="1" operator="equal">
      <formula>50</formula>
    </cfRule>
  </conditionalFormatting>
  <conditionalFormatting sqref="D204">
    <cfRule type="cellIs" dxfId="134" priority="184" stopIfTrue="1" operator="equal">
      <formula>50</formula>
    </cfRule>
  </conditionalFormatting>
  <conditionalFormatting sqref="F205">
    <cfRule type="cellIs" dxfId="133" priority="183" stopIfTrue="1" operator="equal">
      <formula>50</formula>
    </cfRule>
  </conditionalFormatting>
  <conditionalFormatting sqref="D205">
    <cfRule type="cellIs" dxfId="132" priority="182" stopIfTrue="1" operator="equal">
      <formula>50</formula>
    </cfRule>
  </conditionalFormatting>
  <conditionalFormatting sqref="F206">
    <cfRule type="cellIs" dxfId="131" priority="181" stopIfTrue="1" operator="equal">
      <formula>50</formula>
    </cfRule>
  </conditionalFormatting>
  <conditionalFormatting sqref="D206">
    <cfRule type="cellIs" dxfId="130" priority="180" stopIfTrue="1" operator="equal">
      <formula>50</formula>
    </cfRule>
  </conditionalFormatting>
  <conditionalFormatting sqref="F207">
    <cfRule type="cellIs" dxfId="129" priority="179" stopIfTrue="1" operator="equal">
      <formula>50</formula>
    </cfRule>
  </conditionalFormatting>
  <conditionalFormatting sqref="D207">
    <cfRule type="cellIs" dxfId="128" priority="178" stopIfTrue="1" operator="equal">
      <formula>50</formula>
    </cfRule>
  </conditionalFormatting>
  <conditionalFormatting sqref="F208">
    <cfRule type="cellIs" dxfId="127" priority="177" stopIfTrue="1" operator="equal">
      <formula>50</formula>
    </cfRule>
  </conditionalFormatting>
  <conditionalFormatting sqref="D208">
    <cfRule type="cellIs" dxfId="126" priority="176" stopIfTrue="1" operator="equal">
      <formula>50</formula>
    </cfRule>
  </conditionalFormatting>
  <conditionalFormatting sqref="F209">
    <cfRule type="cellIs" dxfId="125" priority="175" stopIfTrue="1" operator="equal">
      <formula>50</formula>
    </cfRule>
  </conditionalFormatting>
  <conditionalFormatting sqref="D209">
    <cfRule type="cellIs" dxfId="124" priority="174" stopIfTrue="1" operator="equal">
      <formula>50</formula>
    </cfRule>
  </conditionalFormatting>
  <conditionalFormatting sqref="F210">
    <cfRule type="cellIs" dxfId="123" priority="173" stopIfTrue="1" operator="equal">
      <formula>50</formula>
    </cfRule>
  </conditionalFormatting>
  <conditionalFormatting sqref="D210:E210">
    <cfRule type="cellIs" dxfId="122" priority="172" stopIfTrue="1" operator="equal">
      <formula>50</formula>
    </cfRule>
  </conditionalFormatting>
  <conditionalFormatting sqref="F211">
    <cfRule type="cellIs" dxfId="121" priority="171" stopIfTrue="1" operator="equal">
      <formula>50</formula>
    </cfRule>
  </conditionalFormatting>
  <conditionalFormatting sqref="D211:E211">
    <cfRule type="cellIs" dxfId="120" priority="170" stopIfTrue="1" operator="equal">
      <formula>50</formula>
    </cfRule>
  </conditionalFormatting>
  <conditionalFormatting sqref="F174">
    <cfRule type="cellIs" dxfId="119" priority="169" stopIfTrue="1" operator="equal">
      <formula>50</formula>
    </cfRule>
  </conditionalFormatting>
  <conditionalFormatting sqref="D174:E174">
    <cfRule type="cellIs" dxfId="118" priority="168" stopIfTrue="1" operator="equal">
      <formula>50</formula>
    </cfRule>
  </conditionalFormatting>
  <conditionalFormatting sqref="F106">
    <cfRule type="cellIs" dxfId="117" priority="167" stopIfTrue="1" operator="equal">
      <formula>50</formula>
    </cfRule>
  </conditionalFormatting>
  <conditionalFormatting sqref="D106:E106">
    <cfRule type="cellIs" dxfId="116" priority="166" stopIfTrue="1" operator="equal">
      <formula>50</formula>
    </cfRule>
  </conditionalFormatting>
  <conditionalFormatting sqref="F178">
    <cfRule type="cellIs" dxfId="115" priority="165" stopIfTrue="1" operator="equal">
      <formula>50</formula>
    </cfRule>
  </conditionalFormatting>
  <conditionalFormatting sqref="D178:E178">
    <cfRule type="cellIs" dxfId="114" priority="164" stopIfTrue="1" operator="equal">
      <formula>50</formula>
    </cfRule>
  </conditionalFormatting>
  <conditionalFormatting sqref="F238">
    <cfRule type="cellIs" dxfId="113" priority="163" stopIfTrue="1" operator="equal">
      <formula>50</formula>
    </cfRule>
  </conditionalFormatting>
  <conditionalFormatting sqref="D238:E238">
    <cfRule type="cellIs" dxfId="112" priority="162" stopIfTrue="1" operator="equal">
      <formula>50</formula>
    </cfRule>
  </conditionalFormatting>
  <conditionalFormatting sqref="F216">
    <cfRule type="cellIs" dxfId="111" priority="161" stopIfTrue="1" operator="equal">
      <formula>50</formula>
    </cfRule>
  </conditionalFormatting>
  <conditionalFormatting sqref="D216:E216">
    <cfRule type="cellIs" dxfId="110" priority="160" stopIfTrue="1" operator="equal">
      <formula>50</formula>
    </cfRule>
  </conditionalFormatting>
  <conditionalFormatting sqref="F214">
    <cfRule type="cellIs" dxfId="109" priority="159" stopIfTrue="1" operator="equal">
      <formula>50</formula>
    </cfRule>
  </conditionalFormatting>
  <conditionalFormatting sqref="D214:E214">
    <cfRule type="cellIs" dxfId="108" priority="158" stopIfTrue="1" operator="equal">
      <formula>50</formula>
    </cfRule>
  </conditionalFormatting>
  <conditionalFormatting sqref="F201">
    <cfRule type="cellIs" dxfId="107" priority="157" stopIfTrue="1" operator="equal">
      <formula>50</formula>
    </cfRule>
  </conditionalFormatting>
  <conditionalFormatting sqref="D201">
    <cfRule type="cellIs" dxfId="106" priority="156" stopIfTrue="1" operator="equal">
      <formula>50</formula>
    </cfRule>
  </conditionalFormatting>
  <conditionalFormatting sqref="F202">
    <cfRule type="cellIs" dxfId="105" priority="155" stopIfTrue="1" operator="equal">
      <formula>50</formula>
    </cfRule>
  </conditionalFormatting>
  <conditionalFormatting sqref="D202">
    <cfRule type="cellIs" dxfId="104" priority="154" stopIfTrue="1" operator="equal">
      <formula>50</formula>
    </cfRule>
  </conditionalFormatting>
  <conditionalFormatting sqref="F203">
    <cfRule type="cellIs" dxfId="103" priority="153" stopIfTrue="1" operator="equal">
      <formula>50</formula>
    </cfRule>
  </conditionalFormatting>
  <conditionalFormatting sqref="D203">
    <cfRule type="cellIs" dxfId="102" priority="152" stopIfTrue="1" operator="equal">
      <formula>50</formula>
    </cfRule>
  </conditionalFormatting>
  <conditionalFormatting sqref="F71">
    <cfRule type="cellIs" dxfId="101" priority="151" stopIfTrue="1" operator="equal">
      <formula>50</formula>
    </cfRule>
  </conditionalFormatting>
  <conditionalFormatting sqref="D71:E71">
    <cfRule type="cellIs" dxfId="100" priority="150" stopIfTrue="1" operator="equal">
      <formula>50</formula>
    </cfRule>
  </conditionalFormatting>
  <conditionalFormatting sqref="F70">
    <cfRule type="cellIs" dxfId="99" priority="149" stopIfTrue="1" operator="equal">
      <formula>50</formula>
    </cfRule>
  </conditionalFormatting>
  <conditionalFormatting sqref="D70:E70">
    <cfRule type="cellIs" dxfId="98" priority="148" stopIfTrue="1" operator="equal">
      <formula>50</formula>
    </cfRule>
  </conditionalFormatting>
  <conditionalFormatting sqref="F72">
    <cfRule type="cellIs" dxfId="97" priority="147" stopIfTrue="1" operator="equal">
      <formula>50</formula>
    </cfRule>
  </conditionalFormatting>
  <conditionalFormatting sqref="D72:E72">
    <cfRule type="cellIs" dxfId="96" priority="146" stopIfTrue="1" operator="equal">
      <formula>50</formula>
    </cfRule>
  </conditionalFormatting>
  <conditionalFormatting sqref="F74">
    <cfRule type="cellIs" dxfId="95" priority="145" stopIfTrue="1" operator="equal">
      <formula>50</formula>
    </cfRule>
  </conditionalFormatting>
  <conditionalFormatting sqref="D74:E74">
    <cfRule type="cellIs" dxfId="94" priority="144" stopIfTrue="1" operator="equal">
      <formula>50</formula>
    </cfRule>
  </conditionalFormatting>
  <conditionalFormatting sqref="F73">
    <cfRule type="cellIs" dxfId="93" priority="143" stopIfTrue="1" operator="equal">
      <formula>50</formula>
    </cfRule>
  </conditionalFormatting>
  <conditionalFormatting sqref="D73:E73">
    <cfRule type="cellIs" dxfId="92" priority="142" stopIfTrue="1" operator="equal">
      <formula>50</formula>
    </cfRule>
  </conditionalFormatting>
  <conditionalFormatting sqref="F78">
    <cfRule type="cellIs" dxfId="91" priority="141" stopIfTrue="1" operator="equal">
      <formula>50</formula>
    </cfRule>
  </conditionalFormatting>
  <conditionalFormatting sqref="D78:E78">
    <cfRule type="cellIs" dxfId="90" priority="140" stopIfTrue="1" operator="equal">
      <formula>50</formula>
    </cfRule>
  </conditionalFormatting>
  <conditionalFormatting sqref="F75">
    <cfRule type="cellIs" dxfId="89" priority="139" stopIfTrue="1" operator="equal">
      <formula>50</formula>
    </cfRule>
  </conditionalFormatting>
  <conditionalFormatting sqref="D75:E75">
    <cfRule type="cellIs" dxfId="88" priority="138" stopIfTrue="1" operator="equal">
      <formula>50</formula>
    </cfRule>
  </conditionalFormatting>
  <conditionalFormatting sqref="F79">
    <cfRule type="cellIs" dxfId="87" priority="137" stopIfTrue="1" operator="equal">
      <formula>50</formula>
    </cfRule>
  </conditionalFormatting>
  <conditionalFormatting sqref="D79:E79">
    <cfRule type="cellIs" dxfId="86" priority="136" stopIfTrue="1" operator="equal">
      <formula>50</formula>
    </cfRule>
  </conditionalFormatting>
  <conditionalFormatting sqref="F76">
    <cfRule type="cellIs" dxfId="85" priority="135" stopIfTrue="1" operator="equal">
      <formula>50</formula>
    </cfRule>
  </conditionalFormatting>
  <conditionalFormatting sqref="D76:E76">
    <cfRule type="cellIs" dxfId="84" priority="134" stopIfTrue="1" operator="equal">
      <formula>50</formula>
    </cfRule>
  </conditionalFormatting>
  <conditionalFormatting sqref="F77">
    <cfRule type="cellIs" dxfId="83" priority="133" stopIfTrue="1" operator="equal">
      <formula>50</formula>
    </cfRule>
  </conditionalFormatting>
  <conditionalFormatting sqref="D77:E77">
    <cfRule type="cellIs" dxfId="82" priority="132" stopIfTrue="1" operator="equal">
      <formula>50</formula>
    </cfRule>
  </conditionalFormatting>
  <conditionalFormatting sqref="F91">
    <cfRule type="cellIs" dxfId="81" priority="131" stopIfTrue="1" operator="equal">
      <formula>50</formula>
    </cfRule>
  </conditionalFormatting>
  <conditionalFormatting sqref="D91:E91">
    <cfRule type="cellIs" dxfId="80" priority="130" stopIfTrue="1" operator="equal">
      <formula>50</formula>
    </cfRule>
  </conditionalFormatting>
  <conditionalFormatting sqref="F92">
    <cfRule type="cellIs" dxfId="79" priority="129" stopIfTrue="1" operator="equal">
      <formula>50</formula>
    </cfRule>
  </conditionalFormatting>
  <conditionalFormatting sqref="D92:E92">
    <cfRule type="cellIs" dxfId="78" priority="128" stopIfTrue="1" operator="equal">
      <formula>50</formula>
    </cfRule>
  </conditionalFormatting>
  <conditionalFormatting sqref="F93">
    <cfRule type="cellIs" dxfId="77" priority="127" stopIfTrue="1" operator="equal">
      <formula>50</formula>
    </cfRule>
  </conditionalFormatting>
  <conditionalFormatting sqref="D93:E93">
    <cfRule type="cellIs" dxfId="76" priority="126" stopIfTrue="1" operator="equal">
      <formula>50</formula>
    </cfRule>
  </conditionalFormatting>
  <conditionalFormatting sqref="F94">
    <cfRule type="cellIs" dxfId="75" priority="125" stopIfTrue="1" operator="equal">
      <formula>50</formula>
    </cfRule>
  </conditionalFormatting>
  <conditionalFormatting sqref="D94:E94">
    <cfRule type="cellIs" dxfId="74" priority="124" stopIfTrue="1" operator="equal">
      <formula>50</formula>
    </cfRule>
  </conditionalFormatting>
  <conditionalFormatting sqref="F95">
    <cfRule type="cellIs" dxfId="73" priority="123" stopIfTrue="1" operator="equal">
      <formula>50</formula>
    </cfRule>
  </conditionalFormatting>
  <conditionalFormatting sqref="D95:E95">
    <cfRule type="cellIs" dxfId="72" priority="122" stopIfTrue="1" operator="equal">
      <formula>50</formula>
    </cfRule>
  </conditionalFormatting>
  <conditionalFormatting sqref="F96">
    <cfRule type="cellIs" dxfId="71" priority="121" stopIfTrue="1" operator="equal">
      <formula>50</formula>
    </cfRule>
  </conditionalFormatting>
  <conditionalFormatting sqref="D96:E96">
    <cfRule type="cellIs" dxfId="70" priority="120" stopIfTrue="1" operator="equal">
      <formula>50</formula>
    </cfRule>
  </conditionalFormatting>
  <conditionalFormatting sqref="F97">
    <cfRule type="cellIs" dxfId="69" priority="119" stopIfTrue="1" operator="equal">
      <formula>50</formula>
    </cfRule>
  </conditionalFormatting>
  <conditionalFormatting sqref="D97:E97">
    <cfRule type="cellIs" dxfId="68" priority="118" stopIfTrue="1" operator="equal">
      <formula>50</formula>
    </cfRule>
  </conditionalFormatting>
  <conditionalFormatting sqref="F98">
    <cfRule type="cellIs" dxfId="67" priority="117" stopIfTrue="1" operator="equal">
      <formula>50</formula>
    </cfRule>
  </conditionalFormatting>
  <conditionalFormatting sqref="D98:E98">
    <cfRule type="cellIs" dxfId="66" priority="116" stopIfTrue="1" operator="equal">
      <formula>50</formula>
    </cfRule>
  </conditionalFormatting>
  <conditionalFormatting sqref="F99">
    <cfRule type="cellIs" dxfId="65" priority="115" stopIfTrue="1" operator="equal">
      <formula>50</formula>
    </cfRule>
  </conditionalFormatting>
  <conditionalFormatting sqref="D99:E99">
    <cfRule type="cellIs" dxfId="64" priority="114" stopIfTrue="1" operator="equal">
      <formula>50</formula>
    </cfRule>
  </conditionalFormatting>
  <conditionalFormatting sqref="F101">
    <cfRule type="cellIs" dxfId="63" priority="113" stopIfTrue="1" operator="equal">
      <formula>50</formula>
    </cfRule>
  </conditionalFormatting>
  <conditionalFormatting sqref="D101:E101">
    <cfRule type="cellIs" dxfId="62" priority="112" stopIfTrue="1" operator="equal">
      <formula>50</formula>
    </cfRule>
  </conditionalFormatting>
  <conditionalFormatting sqref="F102">
    <cfRule type="cellIs" dxfId="61" priority="111" stopIfTrue="1" operator="equal">
      <formula>50</formula>
    </cfRule>
  </conditionalFormatting>
  <conditionalFormatting sqref="D102:E102">
    <cfRule type="cellIs" dxfId="60" priority="110" stopIfTrue="1" operator="equal">
      <formula>50</formula>
    </cfRule>
  </conditionalFormatting>
  <conditionalFormatting sqref="F103">
    <cfRule type="cellIs" dxfId="59" priority="109" stopIfTrue="1" operator="equal">
      <formula>50</formula>
    </cfRule>
  </conditionalFormatting>
  <conditionalFormatting sqref="D103:E103">
    <cfRule type="cellIs" dxfId="58" priority="108" stopIfTrue="1" operator="equal">
      <formula>50</formula>
    </cfRule>
  </conditionalFormatting>
  <conditionalFormatting sqref="F81">
    <cfRule type="cellIs" dxfId="57" priority="107" stopIfTrue="1" operator="equal">
      <formula>50</formula>
    </cfRule>
  </conditionalFormatting>
  <conditionalFormatting sqref="D81:E81">
    <cfRule type="cellIs" dxfId="56" priority="106" stopIfTrue="1" operator="equal">
      <formula>50</formula>
    </cfRule>
  </conditionalFormatting>
  <conditionalFormatting sqref="F11">
    <cfRule type="cellIs" dxfId="55" priority="105" stopIfTrue="1" operator="equal">
      <formula>50</formula>
    </cfRule>
  </conditionalFormatting>
  <conditionalFormatting sqref="D11:E11">
    <cfRule type="cellIs" dxfId="54" priority="104" stopIfTrue="1" operator="equal">
      <formula>50</formula>
    </cfRule>
  </conditionalFormatting>
  <conditionalFormatting sqref="I237">
    <cfRule type="cellIs" dxfId="53" priority="103" stopIfTrue="1" operator="equal">
      <formula>50</formula>
    </cfRule>
  </conditionalFormatting>
  <conditionalFormatting sqref="F236">
    <cfRule type="cellIs" dxfId="52" priority="99" stopIfTrue="1" operator="equal">
      <formula>50</formula>
    </cfRule>
  </conditionalFormatting>
  <conditionalFormatting sqref="D236:E236">
    <cfRule type="cellIs" dxfId="51" priority="98" stopIfTrue="1" operator="equal">
      <formula>50</formula>
    </cfRule>
  </conditionalFormatting>
  <conditionalFormatting sqref="I232">
    <cfRule type="cellIs" dxfId="50" priority="97" stopIfTrue="1" operator="equal">
      <formula>50</formula>
    </cfRule>
  </conditionalFormatting>
  <conditionalFormatting sqref="F231">
    <cfRule type="cellIs" dxfId="49" priority="93" stopIfTrue="1" operator="equal">
      <formula>50</formula>
    </cfRule>
  </conditionalFormatting>
  <conditionalFormatting sqref="D231:E231">
    <cfRule type="cellIs" dxfId="48" priority="92" stopIfTrue="1" operator="equal">
      <formula>50</formula>
    </cfRule>
  </conditionalFormatting>
  <conditionalFormatting sqref="I230">
    <cfRule type="cellIs" dxfId="47" priority="91" stopIfTrue="1" operator="equal">
      <formula>50</formula>
    </cfRule>
  </conditionalFormatting>
  <conditionalFormatting sqref="F229">
    <cfRule type="cellIs" dxfId="46" priority="87" stopIfTrue="1" operator="equal">
      <formula>50</formula>
    </cfRule>
  </conditionalFormatting>
  <conditionalFormatting sqref="D229:E229">
    <cfRule type="cellIs" dxfId="45" priority="86" stopIfTrue="1" operator="equal">
      <formula>50</formula>
    </cfRule>
  </conditionalFormatting>
  <conditionalFormatting sqref="I228">
    <cfRule type="cellIs" dxfId="44" priority="85" stopIfTrue="1" operator="equal">
      <formula>50</formula>
    </cfRule>
  </conditionalFormatting>
  <conditionalFormatting sqref="F227">
    <cfRule type="cellIs" dxfId="43" priority="81" stopIfTrue="1" operator="equal">
      <formula>50</formula>
    </cfRule>
  </conditionalFormatting>
  <conditionalFormatting sqref="D227:E227">
    <cfRule type="cellIs" dxfId="42" priority="80" stopIfTrue="1" operator="equal">
      <formula>50</formula>
    </cfRule>
  </conditionalFormatting>
  <conditionalFormatting sqref="I226">
    <cfRule type="cellIs" dxfId="41" priority="79" stopIfTrue="1" operator="equal">
      <formula>50</formula>
    </cfRule>
  </conditionalFormatting>
  <conditionalFormatting sqref="F235">
    <cfRule type="cellIs" dxfId="40" priority="75" stopIfTrue="1" operator="equal">
      <formula>50</formula>
    </cfRule>
  </conditionalFormatting>
  <conditionalFormatting sqref="D235:E235">
    <cfRule type="cellIs" dxfId="39" priority="74" stopIfTrue="1" operator="equal">
      <formula>50</formula>
    </cfRule>
  </conditionalFormatting>
  <conditionalFormatting sqref="I234">
    <cfRule type="cellIs" dxfId="38" priority="73" stopIfTrue="1" operator="equal">
      <formula>50</formula>
    </cfRule>
  </conditionalFormatting>
  <conditionalFormatting sqref="F233">
    <cfRule type="cellIs" dxfId="37" priority="69" stopIfTrue="1" operator="equal">
      <formula>50</formula>
    </cfRule>
  </conditionalFormatting>
  <conditionalFormatting sqref="D233:E233">
    <cfRule type="cellIs" dxfId="36" priority="68" stopIfTrue="1" operator="equal">
      <formula>50</formula>
    </cfRule>
  </conditionalFormatting>
  <conditionalFormatting sqref="G182:I182">
    <cfRule type="cellIs" dxfId="35" priority="67" stopIfTrue="1" operator="equal">
      <formula>50</formula>
    </cfRule>
  </conditionalFormatting>
  <conditionalFormatting sqref="F129">
    <cfRule type="cellIs" dxfId="34" priority="55" stopIfTrue="1" operator="equal">
      <formula>50</formula>
    </cfRule>
  </conditionalFormatting>
  <conditionalFormatting sqref="D129:E129">
    <cfRule type="cellIs" dxfId="33" priority="54" stopIfTrue="1" operator="equal">
      <formula>50</formula>
    </cfRule>
  </conditionalFormatting>
  <conditionalFormatting sqref="G127:I127">
    <cfRule type="cellIs" dxfId="32" priority="53" stopIfTrue="1" operator="equal">
      <formula>50</formula>
    </cfRule>
  </conditionalFormatting>
  <conditionalFormatting sqref="F100">
    <cfRule type="cellIs" dxfId="31" priority="39" stopIfTrue="1" operator="equal">
      <formula>50</formula>
    </cfRule>
  </conditionalFormatting>
  <conditionalFormatting sqref="D100:E100">
    <cfRule type="cellIs" dxfId="30" priority="38" stopIfTrue="1" operator="equal">
      <formula>50</formula>
    </cfRule>
  </conditionalFormatting>
  <conditionalFormatting sqref="G128:I128">
    <cfRule type="cellIs" dxfId="29" priority="37" stopIfTrue="1" operator="equal">
      <formula>50</formula>
    </cfRule>
  </conditionalFormatting>
  <conditionalFormatting sqref="F125">
    <cfRule type="cellIs" dxfId="28" priority="33" stopIfTrue="1" operator="equal">
      <formula>50</formula>
    </cfRule>
  </conditionalFormatting>
  <conditionalFormatting sqref="D125:E125">
    <cfRule type="cellIs" dxfId="27" priority="32" stopIfTrue="1" operator="equal">
      <formula>50</formula>
    </cfRule>
  </conditionalFormatting>
  <conditionalFormatting sqref="G126:I126">
    <cfRule type="cellIs" dxfId="26" priority="31" stopIfTrue="1" operator="equal">
      <formula>50</formula>
    </cfRule>
  </conditionalFormatting>
  <conditionalFormatting sqref="F10">
    <cfRule type="cellIs" dxfId="25" priority="23" stopIfTrue="1" operator="equal">
      <formula>50</formula>
    </cfRule>
  </conditionalFormatting>
  <conditionalFormatting sqref="D10:E10">
    <cfRule type="cellIs" dxfId="24" priority="22" stopIfTrue="1" operator="equal">
      <formula>50</formula>
    </cfRule>
  </conditionalFormatting>
  <conditionalFormatting sqref="G140:I141 F140">
    <cfRule type="cellIs" dxfId="23" priority="21" stopIfTrue="1" operator="equal">
      <formula>50</formula>
    </cfRule>
  </conditionalFormatting>
  <conditionalFormatting sqref="D140:E140">
    <cfRule type="cellIs" dxfId="22" priority="20" stopIfTrue="1" operator="equal">
      <formula>50</formula>
    </cfRule>
  </conditionalFormatting>
  <conditionalFormatting sqref="F141">
    <cfRule type="cellIs" dxfId="21" priority="19" stopIfTrue="1" operator="equal">
      <formula>50</formula>
    </cfRule>
  </conditionalFormatting>
  <conditionalFormatting sqref="D141:E141">
    <cfRule type="cellIs" dxfId="20" priority="18" stopIfTrue="1" operator="equal">
      <formula>50</formula>
    </cfRule>
  </conditionalFormatting>
  <conditionalFormatting sqref="G138:I139 F138">
    <cfRule type="cellIs" dxfId="19" priority="17" stopIfTrue="1" operator="equal">
      <formula>50</formula>
    </cfRule>
  </conditionalFormatting>
  <conditionalFormatting sqref="D138:E138">
    <cfRule type="cellIs" dxfId="18" priority="16" stopIfTrue="1" operator="equal">
      <formula>50</formula>
    </cfRule>
  </conditionalFormatting>
  <conditionalFormatting sqref="F139">
    <cfRule type="cellIs" dxfId="17" priority="15" stopIfTrue="1" operator="equal">
      <formula>50</formula>
    </cfRule>
  </conditionalFormatting>
  <conditionalFormatting sqref="D139:E139">
    <cfRule type="cellIs" dxfId="16" priority="14" stopIfTrue="1" operator="equal">
      <formula>50</formula>
    </cfRule>
  </conditionalFormatting>
  <conditionalFormatting sqref="G68:I69">
    <cfRule type="cellIs" dxfId="15" priority="13" stopIfTrue="1" operator="equal">
      <formula>50</formula>
    </cfRule>
  </conditionalFormatting>
  <conditionalFormatting sqref="F143">
    <cfRule type="cellIs" dxfId="14" priority="7" stopIfTrue="1" operator="equal">
      <formula>50</formula>
    </cfRule>
  </conditionalFormatting>
  <conditionalFormatting sqref="D143:E143">
    <cfRule type="cellIs" dxfId="13" priority="6" stopIfTrue="1" operator="equal">
      <formula>50</formula>
    </cfRule>
  </conditionalFormatting>
  <conditionalFormatting sqref="G65:I65">
    <cfRule type="cellIs" dxfId="12" priority="5" stopIfTrue="1" operator="equal">
      <formula>50</formula>
    </cfRule>
  </conditionalFormatting>
  <pageMargins left="0.75" right="0.75" top="1" bottom="1" header="0.5" footer="0.5"/>
  <pageSetup orientation="portrait" horizontalDpi="4294967292" verticalDpi="4294967292"/>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36"/>
  <sheetViews>
    <sheetView workbookViewId="0">
      <selection activeCell="L28" sqref="L28"/>
    </sheetView>
  </sheetViews>
  <sheetFormatPr baseColWidth="10" defaultColWidth="9.1640625" defaultRowHeight="15" x14ac:dyDescent="0"/>
  <cols>
    <col min="1" max="1" width="18.1640625" style="110" customWidth="1"/>
    <col min="2" max="2" width="19" style="110" customWidth="1"/>
    <col min="3" max="3" width="7.6640625" style="110" customWidth="1"/>
    <col min="4" max="4" width="6.83203125" style="110" customWidth="1"/>
    <col min="5" max="5" width="3.6640625" style="110" customWidth="1"/>
    <col min="6" max="6" width="16.5" style="110" customWidth="1"/>
    <col min="7" max="7" width="17.1640625" style="110" customWidth="1"/>
    <col min="8" max="8" width="7.83203125" style="110" customWidth="1"/>
    <col min="9" max="9" width="7" style="110" customWidth="1"/>
    <col min="10" max="10" width="4.1640625" style="110" customWidth="1"/>
    <col min="11" max="11" width="17.1640625" style="111" customWidth="1"/>
    <col min="12" max="12" width="17.33203125" style="111" customWidth="1"/>
    <col min="13" max="13" width="11.6640625" style="110" customWidth="1"/>
    <col min="14" max="14" width="9.1640625" style="111"/>
    <col min="15" max="15" width="23.83203125" style="110" customWidth="1"/>
    <col min="16" max="16" width="20.83203125" style="110" customWidth="1"/>
    <col min="17" max="19" width="9.1640625" style="110"/>
    <col min="20" max="20" width="21.6640625" style="110" customWidth="1"/>
    <col min="21" max="21" width="21.83203125" style="110" customWidth="1"/>
    <col min="22" max="23" width="9.1640625" style="116"/>
    <col min="24" max="24" width="9.1640625" style="110"/>
    <col min="25" max="25" width="21" style="111" customWidth="1"/>
    <col min="26" max="26" width="20.5" style="111" customWidth="1"/>
    <col min="27" max="27" width="11.33203125" style="110" customWidth="1"/>
    <col min="28" max="16384" width="9.1640625" style="111"/>
  </cols>
  <sheetData>
    <row r="1" spans="1:27" ht="20">
      <c r="A1" s="202" t="s">
        <v>447</v>
      </c>
      <c r="B1" s="202"/>
      <c r="O1" s="203" t="s">
        <v>448</v>
      </c>
      <c r="P1" s="203"/>
    </row>
    <row r="2" spans="1:27">
      <c r="A2" s="24"/>
      <c r="B2" s="24"/>
      <c r="O2" s="24"/>
      <c r="P2" s="24"/>
    </row>
    <row r="3" spans="1:27" ht="16" thickBot="1">
      <c r="A3" s="110" t="s">
        <v>20</v>
      </c>
      <c r="F3" s="110" t="s">
        <v>18</v>
      </c>
      <c r="G3" s="110" t="s">
        <v>25</v>
      </c>
      <c r="O3" s="110" t="s">
        <v>20</v>
      </c>
      <c r="T3" s="110" t="s">
        <v>18</v>
      </c>
      <c r="U3" s="110" t="s">
        <v>25</v>
      </c>
    </row>
    <row r="4" spans="1:27" ht="17" thickTop="1" thickBot="1">
      <c r="A4" s="113" t="s">
        <v>19</v>
      </c>
      <c r="B4" s="113" t="s">
        <v>60</v>
      </c>
      <c r="C4" s="113" t="s">
        <v>53</v>
      </c>
      <c r="D4" s="113" t="s">
        <v>54</v>
      </c>
      <c r="F4" s="113" t="s">
        <v>19</v>
      </c>
      <c r="G4" s="113" t="s">
        <v>60</v>
      </c>
      <c r="H4" s="113" t="s">
        <v>53</v>
      </c>
      <c r="I4" s="113" t="s">
        <v>54</v>
      </c>
      <c r="K4" s="113" t="s">
        <v>19</v>
      </c>
      <c r="L4" s="113" t="s">
        <v>19</v>
      </c>
      <c r="M4" s="113" t="s">
        <v>29</v>
      </c>
      <c r="O4" s="113" t="s">
        <v>19</v>
      </c>
      <c r="P4" s="113" t="s">
        <v>60</v>
      </c>
      <c r="Q4" s="113" t="s">
        <v>53</v>
      </c>
      <c r="R4" s="113" t="s">
        <v>54</v>
      </c>
      <c r="T4" s="113" t="s">
        <v>19</v>
      </c>
      <c r="U4" s="113" t="s">
        <v>60</v>
      </c>
      <c r="V4" s="117" t="s">
        <v>53</v>
      </c>
      <c r="W4" s="117" t="s">
        <v>54</v>
      </c>
      <c r="Y4" s="113" t="s">
        <v>19</v>
      </c>
      <c r="Z4" s="113" t="s">
        <v>19</v>
      </c>
      <c r="AA4" s="113" t="s">
        <v>29</v>
      </c>
    </row>
    <row r="5" spans="1:27" ht="16" thickTop="1">
      <c r="A5" s="125" t="s">
        <v>5</v>
      </c>
      <c r="B5" s="167" t="s">
        <v>2</v>
      </c>
      <c r="C5" s="248">
        <v>55</v>
      </c>
      <c r="D5" s="249">
        <v>99</v>
      </c>
      <c r="F5" s="125" t="s">
        <v>5</v>
      </c>
      <c r="G5" s="167" t="s">
        <v>2</v>
      </c>
      <c r="H5" s="248">
        <v>25</v>
      </c>
      <c r="I5" s="249">
        <v>63</v>
      </c>
      <c r="K5" s="125" t="s">
        <v>5</v>
      </c>
      <c r="L5" s="167" t="s">
        <v>2</v>
      </c>
      <c r="M5" s="114">
        <v>50</v>
      </c>
      <c r="O5" s="254" t="s">
        <v>185</v>
      </c>
      <c r="P5" s="255" t="s">
        <v>182</v>
      </c>
      <c r="Q5" s="256">
        <v>56</v>
      </c>
      <c r="R5" s="257">
        <v>55</v>
      </c>
      <c r="T5" s="118" t="s">
        <v>351</v>
      </c>
      <c r="U5" s="115" t="s">
        <v>195</v>
      </c>
      <c r="V5" s="248">
        <v>27</v>
      </c>
      <c r="W5" s="249">
        <v>45</v>
      </c>
      <c r="Y5" s="124" t="s">
        <v>351</v>
      </c>
      <c r="Z5" s="258" t="s">
        <v>195</v>
      </c>
      <c r="AA5" s="259">
        <v>50</v>
      </c>
    </row>
    <row r="6" spans="1:27">
      <c r="A6" s="126" t="s">
        <v>24</v>
      </c>
      <c r="B6" s="168" t="s">
        <v>74</v>
      </c>
      <c r="C6" s="250">
        <v>53</v>
      </c>
      <c r="D6" s="251">
        <v>94</v>
      </c>
      <c r="F6" s="126" t="s">
        <v>81</v>
      </c>
      <c r="G6" s="168" t="s">
        <v>79</v>
      </c>
      <c r="H6" s="250">
        <v>24</v>
      </c>
      <c r="I6" s="251">
        <v>48</v>
      </c>
      <c r="K6" s="126" t="s">
        <v>81</v>
      </c>
      <c r="L6" s="168" t="s">
        <v>79</v>
      </c>
      <c r="M6" s="115">
        <v>47</v>
      </c>
      <c r="O6" s="118" t="s">
        <v>57</v>
      </c>
      <c r="P6" s="115" t="s">
        <v>70</v>
      </c>
      <c r="Q6" s="260">
        <v>53</v>
      </c>
      <c r="R6" s="251">
        <v>55</v>
      </c>
      <c r="T6" s="118" t="s">
        <v>57</v>
      </c>
      <c r="U6" s="115" t="s">
        <v>70</v>
      </c>
      <c r="V6" s="250">
        <v>24</v>
      </c>
      <c r="W6" s="251">
        <v>58</v>
      </c>
      <c r="Y6" s="118" t="s">
        <v>57</v>
      </c>
      <c r="Z6" s="261" t="s">
        <v>70</v>
      </c>
      <c r="AA6" s="262">
        <v>47</v>
      </c>
    </row>
    <row r="7" spans="1:27">
      <c r="A7" s="126" t="s">
        <v>81</v>
      </c>
      <c r="B7" s="168" t="s">
        <v>79</v>
      </c>
      <c r="C7" s="250">
        <v>51</v>
      </c>
      <c r="D7" s="251">
        <v>82</v>
      </c>
      <c r="F7" s="126" t="s">
        <v>24</v>
      </c>
      <c r="G7" s="168" t="s">
        <v>74</v>
      </c>
      <c r="H7" s="250">
        <v>23</v>
      </c>
      <c r="I7" s="251">
        <v>56</v>
      </c>
      <c r="K7" s="126" t="s">
        <v>24</v>
      </c>
      <c r="L7" s="168" t="s">
        <v>74</v>
      </c>
      <c r="M7" s="115">
        <v>45</v>
      </c>
      <c r="O7" s="118" t="s">
        <v>161</v>
      </c>
      <c r="P7" s="115" t="s">
        <v>212</v>
      </c>
      <c r="Q7" s="260">
        <v>52</v>
      </c>
      <c r="R7" s="251">
        <v>61</v>
      </c>
      <c r="T7" s="118" t="s">
        <v>216</v>
      </c>
      <c r="U7" s="115" t="s">
        <v>217</v>
      </c>
      <c r="V7" s="250">
        <v>20</v>
      </c>
      <c r="W7" s="251">
        <v>48</v>
      </c>
      <c r="Y7" s="118" t="s">
        <v>216</v>
      </c>
      <c r="Z7" s="261" t="s">
        <v>217</v>
      </c>
      <c r="AA7" s="262">
        <v>45</v>
      </c>
    </row>
    <row r="8" spans="1:27">
      <c r="A8" s="126" t="s">
        <v>90</v>
      </c>
      <c r="B8" s="168" t="s">
        <v>93</v>
      </c>
      <c r="C8" s="250">
        <v>50</v>
      </c>
      <c r="D8" s="251">
        <v>66</v>
      </c>
      <c r="F8" s="126" t="s">
        <v>7</v>
      </c>
      <c r="G8" s="168" t="s">
        <v>3</v>
      </c>
      <c r="H8" s="250">
        <v>18</v>
      </c>
      <c r="I8" s="251">
        <v>55</v>
      </c>
      <c r="K8" s="126" t="s">
        <v>7</v>
      </c>
      <c r="L8" s="168" t="s">
        <v>3</v>
      </c>
      <c r="M8" s="115">
        <v>43</v>
      </c>
      <c r="O8" s="118" t="s">
        <v>351</v>
      </c>
      <c r="P8" s="115" t="s">
        <v>195</v>
      </c>
      <c r="Q8" s="260">
        <v>51</v>
      </c>
      <c r="R8" s="251">
        <v>60</v>
      </c>
      <c r="T8" s="118" t="s">
        <v>229</v>
      </c>
      <c r="U8" s="115" t="s">
        <v>218</v>
      </c>
      <c r="V8" s="250">
        <v>18</v>
      </c>
      <c r="W8" s="251">
        <v>35</v>
      </c>
      <c r="Y8" s="118" t="s">
        <v>229</v>
      </c>
      <c r="Z8" s="261" t="s">
        <v>218</v>
      </c>
      <c r="AA8" s="262">
        <v>43</v>
      </c>
    </row>
    <row r="9" spans="1:27">
      <c r="A9" s="126" t="s">
        <v>7</v>
      </c>
      <c r="B9" s="168" t="s">
        <v>3</v>
      </c>
      <c r="C9" s="250">
        <v>48</v>
      </c>
      <c r="D9" s="251">
        <v>75</v>
      </c>
      <c r="F9" s="126" t="s">
        <v>267</v>
      </c>
      <c r="G9" s="168" t="s">
        <v>45</v>
      </c>
      <c r="H9" s="250">
        <v>17</v>
      </c>
      <c r="I9" s="251">
        <v>39</v>
      </c>
      <c r="K9" s="126" t="s">
        <v>267</v>
      </c>
      <c r="L9" s="168" t="s">
        <v>45</v>
      </c>
      <c r="M9" s="115">
        <v>41</v>
      </c>
      <c r="O9" s="118" t="s">
        <v>216</v>
      </c>
      <c r="P9" s="115" t="s">
        <v>217</v>
      </c>
      <c r="Q9" s="260">
        <v>49</v>
      </c>
      <c r="R9" s="251">
        <v>66</v>
      </c>
      <c r="T9" s="118" t="s">
        <v>161</v>
      </c>
      <c r="U9" s="115" t="s">
        <v>359</v>
      </c>
      <c r="V9" s="250">
        <v>17</v>
      </c>
      <c r="W9" s="251">
        <v>34</v>
      </c>
      <c r="Y9" s="118" t="s">
        <v>161</v>
      </c>
      <c r="Z9" s="261" t="s">
        <v>359</v>
      </c>
      <c r="AA9" s="262">
        <v>41</v>
      </c>
    </row>
    <row r="10" spans="1:27" ht="16" thickBot="1">
      <c r="A10" s="126" t="s">
        <v>267</v>
      </c>
      <c r="B10" s="168" t="s">
        <v>45</v>
      </c>
      <c r="C10" s="250">
        <v>48</v>
      </c>
      <c r="D10" s="251">
        <v>59</v>
      </c>
      <c r="F10" s="169" t="s">
        <v>90</v>
      </c>
      <c r="G10" s="170" t="s">
        <v>93</v>
      </c>
      <c r="H10" s="252">
        <v>13</v>
      </c>
      <c r="I10" s="253">
        <v>51</v>
      </c>
      <c r="K10" s="126" t="s">
        <v>90</v>
      </c>
      <c r="L10" s="168" t="s">
        <v>93</v>
      </c>
      <c r="M10" s="115">
        <v>40</v>
      </c>
      <c r="O10" s="118" t="s">
        <v>229</v>
      </c>
      <c r="P10" s="115" t="s">
        <v>218</v>
      </c>
      <c r="Q10" s="260">
        <v>48</v>
      </c>
      <c r="R10" s="251">
        <v>44</v>
      </c>
      <c r="T10" s="127" t="s">
        <v>185</v>
      </c>
      <c r="U10" s="128" t="s">
        <v>182</v>
      </c>
      <c r="V10" s="252">
        <v>14</v>
      </c>
      <c r="W10" s="253">
        <v>33</v>
      </c>
      <c r="Y10" s="118" t="s">
        <v>185</v>
      </c>
      <c r="Z10" s="261" t="s">
        <v>182</v>
      </c>
      <c r="AA10" s="262">
        <v>40</v>
      </c>
    </row>
    <row r="11" spans="1:27">
      <c r="A11" s="126" t="s">
        <v>31</v>
      </c>
      <c r="B11" s="168" t="s">
        <v>75</v>
      </c>
      <c r="C11" s="250">
        <v>47</v>
      </c>
      <c r="D11" s="251">
        <v>88</v>
      </c>
      <c r="K11" s="126" t="s">
        <v>31</v>
      </c>
      <c r="L11" s="168" t="s">
        <v>75</v>
      </c>
      <c r="M11" s="115">
        <v>39</v>
      </c>
      <c r="O11" s="118" t="s">
        <v>215</v>
      </c>
      <c r="P11" s="115" t="s">
        <v>155</v>
      </c>
      <c r="Q11" s="260">
        <v>48</v>
      </c>
      <c r="R11" s="251">
        <v>42</v>
      </c>
      <c r="Y11" s="118" t="s">
        <v>215</v>
      </c>
      <c r="Z11" s="261" t="s">
        <v>155</v>
      </c>
      <c r="AA11" s="262">
        <v>39</v>
      </c>
    </row>
    <row r="12" spans="1:27">
      <c r="A12" s="126" t="s">
        <v>15</v>
      </c>
      <c r="B12" s="168" t="s">
        <v>67</v>
      </c>
      <c r="C12" s="250">
        <v>46</v>
      </c>
      <c r="D12" s="251">
        <v>69</v>
      </c>
      <c r="K12" s="126" t="s">
        <v>15</v>
      </c>
      <c r="L12" s="168" t="s">
        <v>67</v>
      </c>
      <c r="M12" s="115">
        <v>38</v>
      </c>
      <c r="O12" s="118" t="s">
        <v>227</v>
      </c>
      <c r="P12" s="115" t="s">
        <v>381</v>
      </c>
      <c r="Q12" s="260">
        <v>47</v>
      </c>
      <c r="R12" s="251">
        <v>54</v>
      </c>
      <c r="Y12" s="118" t="s">
        <v>347</v>
      </c>
      <c r="Z12" s="261" t="s">
        <v>348</v>
      </c>
      <c r="AA12" s="262">
        <v>38</v>
      </c>
    </row>
    <row r="13" spans="1:27" ht="16" thickBot="1">
      <c r="A13" s="126" t="s">
        <v>213</v>
      </c>
      <c r="B13" s="168" t="s">
        <v>181</v>
      </c>
      <c r="C13" s="250">
        <v>46</v>
      </c>
      <c r="D13" s="251">
        <v>51</v>
      </c>
      <c r="G13" s="110" t="s">
        <v>26</v>
      </c>
      <c r="K13" s="126" t="s">
        <v>77</v>
      </c>
      <c r="L13" s="168" t="s">
        <v>87</v>
      </c>
      <c r="M13" s="115">
        <v>37</v>
      </c>
      <c r="O13" s="118" t="s">
        <v>338</v>
      </c>
      <c r="P13" s="115" t="s">
        <v>349</v>
      </c>
      <c r="Q13" s="260">
        <v>47</v>
      </c>
      <c r="R13" s="251">
        <v>52</v>
      </c>
      <c r="U13" s="110" t="s">
        <v>26</v>
      </c>
      <c r="Y13" s="118" t="s">
        <v>139</v>
      </c>
      <c r="Z13" s="261" t="s">
        <v>140</v>
      </c>
      <c r="AA13" s="262">
        <v>37</v>
      </c>
    </row>
    <row r="14" spans="1:27" ht="17" thickTop="1" thickBot="1">
      <c r="A14" s="126" t="s">
        <v>10</v>
      </c>
      <c r="B14" s="168" t="s">
        <v>6</v>
      </c>
      <c r="C14" s="250">
        <v>45</v>
      </c>
      <c r="D14" s="251">
        <v>57</v>
      </c>
      <c r="F14" s="113" t="s">
        <v>19</v>
      </c>
      <c r="G14" s="113" t="s">
        <v>60</v>
      </c>
      <c r="H14" s="113" t="s">
        <v>53</v>
      </c>
      <c r="I14" s="113" t="s">
        <v>54</v>
      </c>
      <c r="K14" s="126" t="s">
        <v>213</v>
      </c>
      <c r="L14" s="168" t="s">
        <v>181</v>
      </c>
      <c r="M14" s="115">
        <v>36</v>
      </c>
      <c r="O14" s="118" t="s">
        <v>133</v>
      </c>
      <c r="P14" s="115" t="s">
        <v>350</v>
      </c>
      <c r="Q14" s="260">
        <v>47</v>
      </c>
      <c r="R14" s="251">
        <v>44</v>
      </c>
      <c r="T14" s="113" t="s">
        <v>19</v>
      </c>
      <c r="U14" s="113" t="s">
        <v>60</v>
      </c>
      <c r="V14" s="117" t="s">
        <v>53</v>
      </c>
      <c r="W14" s="117" t="s">
        <v>54</v>
      </c>
      <c r="Y14" s="118" t="s">
        <v>227</v>
      </c>
      <c r="Z14" s="261" t="s">
        <v>381</v>
      </c>
      <c r="AA14" s="262">
        <v>36</v>
      </c>
    </row>
    <row r="15" spans="1:27" ht="16" thickTop="1">
      <c r="A15" s="126" t="s">
        <v>77</v>
      </c>
      <c r="B15" s="168" t="s">
        <v>87</v>
      </c>
      <c r="C15" s="250">
        <v>44</v>
      </c>
      <c r="D15" s="251">
        <v>69</v>
      </c>
      <c r="F15" s="125" t="s">
        <v>31</v>
      </c>
      <c r="G15" s="167" t="s">
        <v>75</v>
      </c>
      <c r="H15" s="248">
        <v>33</v>
      </c>
      <c r="I15" s="249">
        <v>72</v>
      </c>
      <c r="K15" s="126" t="s">
        <v>72</v>
      </c>
      <c r="L15" s="168" t="s">
        <v>279</v>
      </c>
      <c r="M15" s="115">
        <v>35</v>
      </c>
      <c r="O15" s="118" t="s">
        <v>347</v>
      </c>
      <c r="P15" s="115" t="s">
        <v>348</v>
      </c>
      <c r="Q15" s="260">
        <v>46</v>
      </c>
      <c r="R15" s="251">
        <v>55</v>
      </c>
      <c r="T15" s="118" t="s">
        <v>215</v>
      </c>
      <c r="U15" s="115" t="s">
        <v>155</v>
      </c>
      <c r="V15" s="248">
        <v>27</v>
      </c>
      <c r="W15" s="249">
        <v>19</v>
      </c>
      <c r="Y15" s="118" t="s">
        <v>338</v>
      </c>
      <c r="Z15" s="261" t="s">
        <v>349</v>
      </c>
      <c r="AA15" s="262">
        <v>35</v>
      </c>
    </row>
    <row r="16" spans="1:27">
      <c r="A16" s="126" t="s">
        <v>72</v>
      </c>
      <c r="B16" s="168" t="s">
        <v>279</v>
      </c>
      <c r="C16" s="250">
        <v>44</v>
      </c>
      <c r="D16" s="251">
        <v>56</v>
      </c>
      <c r="F16" s="126" t="s">
        <v>15</v>
      </c>
      <c r="G16" s="168" t="s">
        <v>67</v>
      </c>
      <c r="H16" s="250">
        <v>23</v>
      </c>
      <c r="I16" s="251">
        <v>53</v>
      </c>
      <c r="K16" s="126" t="s">
        <v>10</v>
      </c>
      <c r="L16" s="168" t="s">
        <v>6</v>
      </c>
      <c r="M16" s="115">
        <v>34</v>
      </c>
      <c r="O16" s="118" t="s">
        <v>139</v>
      </c>
      <c r="P16" s="115" t="s">
        <v>140</v>
      </c>
      <c r="Q16" s="260">
        <v>46</v>
      </c>
      <c r="R16" s="251">
        <v>50</v>
      </c>
      <c r="T16" s="118" t="s">
        <v>347</v>
      </c>
      <c r="U16" s="115" t="s">
        <v>348</v>
      </c>
      <c r="V16" s="250">
        <v>23</v>
      </c>
      <c r="W16" s="251">
        <v>42</v>
      </c>
      <c r="Y16" s="118" t="s">
        <v>133</v>
      </c>
      <c r="Z16" s="261" t="s">
        <v>350</v>
      </c>
      <c r="AA16" s="262">
        <v>34</v>
      </c>
    </row>
    <row r="17" spans="1:27">
      <c r="A17" s="126" t="s">
        <v>9</v>
      </c>
      <c r="B17" s="168" t="s">
        <v>4</v>
      </c>
      <c r="C17" s="250">
        <v>42</v>
      </c>
      <c r="D17" s="251">
        <v>79</v>
      </c>
      <c r="F17" s="126" t="s">
        <v>77</v>
      </c>
      <c r="G17" s="168" t="s">
        <v>87</v>
      </c>
      <c r="H17" s="250">
        <v>18</v>
      </c>
      <c r="I17" s="251">
        <v>55</v>
      </c>
      <c r="K17" s="126" t="s">
        <v>9</v>
      </c>
      <c r="L17" s="168" t="s">
        <v>4</v>
      </c>
      <c r="M17" s="115">
        <v>33</v>
      </c>
      <c r="O17" s="118" t="s">
        <v>95</v>
      </c>
      <c r="P17" s="115" t="s">
        <v>112</v>
      </c>
      <c r="Q17" s="260">
        <v>46</v>
      </c>
      <c r="R17" s="251">
        <v>47</v>
      </c>
      <c r="T17" s="118" t="s">
        <v>139</v>
      </c>
      <c r="U17" s="115" t="s">
        <v>140</v>
      </c>
      <c r="V17" s="250">
        <v>22</v>
      </c>
      <c r="W17" s="251">
        <v>34</v>
      </c>
      <c r="Y17" s="118" t="s">
        <v>95</v>
      </c>
      <c r="Z17" s="261" t="s">
        <v>112</v>
      </c>
      <c r="AA17" s="262">
        <v>33</v>
      </c>
    </row>
    <row r="18" spans="1:27">
      <c r="A18" s="126" t="s">
        <v>266</v>
      </c>
      <c r="B18" s="19" t="s">
        <v>247</v>
      </c>
      <c r="C18" s="250">
        <v>41</v>
      </c>
      <c r="D18" s="251">
        <v>68</v>
      </c>
      <c r="F18" s="126" t="s">
        <v>213</v>
      </c>
      <c r="G18" s="168" t="s">
        <v>181</v>
      </c>
      <c r="H18" s="250">
        <v>17</v>
      </c>
      <c r="I18" s="251">
        <v>37</v>
      </c>
      <c r="K18" s="126" t="s">
        <v>266</v>
      </c>
      <c r="L18" s="19" t="s">
        <v>247</v>
      </c>
      <c r="M18" s="115">
        <v>32</v>
      </c>
      <c r="O18" s="118" t="s">
        <v>384</v>
      </c>
      <c r="P18" s="115" t="s">
        <v>385</v>
      </c>
      <c r="Q18" s="260">
        <v>46</v>
      </c>
      <c r="R18" s="251">
        <v>40</v>
      </c>
      <c r="T18" s="118" t="s">
        <v>227</v>
      </c>
      <c r="U18" s="115" t="s">
        <v>381</v>
      </c>
      <c r="V18" s="250">
        <v>20</v>
      </c>
      <c r="W18" s="251">
        <v>27</v>
      </c>
      <c r="Y18" s="118" t="s">
        <v>384</v>
      </c>
      <c r="Z18" s="261" t="s">
        <v>385</v>
      </c>
      <c r="AA18" s="262">
        <v>32</v>
      </c>
    </row>
    <row r="19" spans="1:27">
      <c r="A19" s="126" t="s">
        <v>162</v>
      </c>
      <c r="B19" s="168" t="s">
        <v>88</v>
      </c>
      <c r="C19" s="250">
        <v>40</v>
      </c>
      <c r="D19" s="251">
        <v>83</v>
      </c>
      <c r="F19" s="126" t="s">
        <v>72</v>
      </c>
      <c r="G19" s="168" t="s">
        <v>279</v>
      </c>
      <c r="H19" s="250">
        <v>16</v>
      </c>
      <c r="I19" s="251">
        <v>54</v>
      </c>
      <c r="K19" s="126" t="s">
        <v>162</v>
      </c>
      <c r="L19" s="168" t="s">
        <v>88</v>
      </c>
      <c r="M19" s="115">
        <v>31</v>
      </c>
      <c r="O19" s="118" t="s">
        <v>124</v>
      </c>
      <c r="P19" s="115" t="s">
        <v>125</v>
      </c>
      <c r="Q19" s="260">
        <v>45</v>
      </c>
      <c r="R19" s="251">
        <v>48</v>
      </c>
      <c r="T19" s="118" t="s">
        <v>338</v>
      </c>
      <c r="U19" s="115" t="s">
        <v>349</v>
      </c>
      <c r="V19" s="250">
        <v>15</v>
      </c>
      <c r="W19" s="251">
        <v>29</v>
      </c>
      <c r="Y19" s="118" t="s">
        <v>124</v>
      </c>
      <c r="Z19" s="261" t="s">
        <v>125</v>
      </c>
      <c r="AA19" s="262">
        <v>31</v>
      </c>
    </row>
    <row r="20" spans="1:27" ht="16" thickBot="1">
      <c r="A20" s="126" t="s">
        <v>284</v>
      </c>
      <c r="B20" s="168" t="s">
        <v>116</v>
      </c>
      <c r="C20" s="250">
        <v>40</v>
      </c>
      <c r="D20" s="251">
        <v>66</v>
      </c>
      <c r="F20" s="169" t="s">
        <v>10</v>
      </c>
      <c r="G20" s="170" t="s">
        <v>6</v>
      </c>
      <c r="H20" s="252">
        <v>13</v>
      </c>
      <c r="I20" s="253">
        <v>46</v>
      </c>
      <c r="K20" s="126" t="s">
        <v>284</v>
      </c>
      <c r="L20" s="168" t="s">
        <v>116</v>
      </c>
      <c r="M20" s="115">
        <v>30</v>
      </c>
      <c r="O20" s="118" t="s">
        <v>221</v>
      </c>
      <c r="P20" s="115" t="s">
        <v>352</v>
      </c>
      <c r="Q20" s="260">
        <v>44</v>
      </c>
      <c r="R20" s="251">
        <v>35</v>
      </c>
      <c r="T20" s="127" t="s">
        <v>133</v>
      </c>
      <c r="U20" s="128" t="s">
        <v>350</v>
      </c>
      <c r="V20" s="252">
        <v>13</v>
      </c>
      <c r="W20" s="253">
        <v>25</v>
      </c>
      <c r="Y20" s="118" t="s">
        <v>221</v>
      </c>
      <c r="Z20" s="261" t="s">
        <v>352</v>
      </c>
      <c r="AA20" s="262">
        <v>30</v>
      </c>
    </row>
    <row r="21" spans="1:27">
      <c r="A21" s="126" t="s">
        <v>163</v>
      </c>
      <c r="B21" s="168" t="s">
        <v>264</v>
      </c>
      <c r="C21" s="250">
        <v>40</v>
      </c>
      <c r="D21" s="251">
        <v>64</v>
      </c>
      <c r="K21" s="126" t="s">
        <v>163</v>
      </c>
      <c r="L21" s="168" t="s">
        <v>264</v>
      </c>
      <c r="M21" s="115">
        <v>29</v>
      </c>
      <c r="O21" s="118" t="s">
        <v>389</v>
      </c>
      <c r="P21" s="115" t="s">
        <v>390</v>
      </c>
      <c r="Q21" s="260">
        <v>43</v>
      </c>
      <c r="R21" s="251">
        <v>47</v>
      </c>
      <c r="Y21" s="118" t="s">
        <v>389</v>
      </c>
      <c r="Z21" s="261" t="s">
        <v>390</v>
      </c>
      <c r="AA21" s="262">
        <v>29</v>
      </c>
    </row>
    <row r="22" spans="1:27">
      <c r="A22" s="126" t="s">
        <v>41</v>
      </c>
      <c r="B22" s="168" t="s">
        <v>30</v>
      </c>
      <c r="C22" s="250">
        <v>40</v>
      </c>
      <c r="D22" s="251">
        <v>57</v>
      </c>
      <c r="K22" s="126" t="s">
        <v>41</v>
      </c>
      <c r="L22" s="168" t="s">
        <v>30</v>
      </c>
      <c r="M22" s="115">
        <v>28</v>
      </c>
      <c r="O22" s="118" t="s">
        <v>202</v>
      </c>
      <c r="P22" s="115" t="s">
        <v>353</v>
      </c>
      <c r="Q22" s="260">
        <v>43</v>
      </c>
      <c r="R22" s="251">
        <v>40</v>
      </c>
      <c r="Y22" s="118" t="s">
        <v>202</v>
      </c>
      <c r="Z22" s="261" t="s">
        <v>353</v>
      </c>
      <c r="AA22" s="262">
        <v>28</v>
      </c>
    </row>
    <row r="23" spans="1:27">
      <c r="A23" s="126" t="s">
        <v>208</v>
      </c>
      <c r="B23" s="168" t="s">
        <v>197</v>
      </c>
      <c r="C23" s="250">
        <v>38</v>
      </c>
      <c r="D23" s="251">
        <v>70</v>
      </c>
      <c r="K23" s="126" t="s">
        <v>208</v>
      </c>
      <c r="L23" s="168" t="s">
        <v>197</v>
      </c>
      <c r="M23" s="115">
        <v>27</v>
      </c>
      <c r="O23" s="118" t="s">
        <v>71</v>
      </c>
      <c r="P23" s="115" t="s">
        <v>91</v>
      </c>
      <c r="Q23" s="260">
        <v>41</v>
      </c>
      <c r="R23" s="251">
        <v>70</v>
      </c>
      <c r="T23" s="263"/>
      <c r="Y23" s="118" t="s">
        <v>71</v>
      </c>
      <c r="Z23" s="261" t="s">
        <v>91</v>
      </c>
      <c r="AA23" s="262">
        <v>27</v>
      </c>
    </row>
    <row r="24" spans="1:27">
      <c r="A24" s="126" t="s">
        <v>94</v>
      </c>
      <c r="B24" s="168" t="s">
        <v>96</v>
      </c>
      <c r="C24" s="250">
        <v>38</v>
      </c>
      <c r="D24" s="251">
        <v>68</v>
      </c>
      <c r="K24" s="126" t="s">
        <v>94</v>
      </c>
      <c r="L24" s="168" t="s">
        <v>96</v>
      </c>
      <c r="M24" s="115">
        <v>26</v>
      </c>
      <c r="O24" s="118" t="s">
        <v>222</v>
      </c>
      <c r="P24" s="115" t="s">
        <v>345</v>
      </c>
      <c r="Q24" s="260">
        <v>41</v>
      </c>
      <c r="R24" s="251">
        <v>38</v>
      </c>
      <c r="T24" s="263"/>
      <c r="Y24" s="118" t="s">
        <v>222</v>
      </c>
      <c r="Z24" s="261" t="s">
        <v>345</v>
      </c>
      <c r="AA24" s="262">
        <v>26</v>
      </c>
    </row>
    <row r="25" spans="1:27">
      <c r="A25" s="264" t="s">
        <v>449</v>
      </c>
      <c r="O25" s="264" t="s">
        <v>449</v>
      </c>
      <c r="P25" s="119"/>
      <c r="Q25" s="119"/>
      <c r="R25" s="119"/>
      <c r="Y25" s="119"/>
      <c r="Z25" s="119"/>
      <c r="AA25" s="119"/>
    </row>
    <row r="26" spans="1:27">
      <c r="O26" s="119"/>
      <c r="P26" s="119"/>
      <c r="Q26" s="119"/>
      <c r="R26" s="119"/>
      <c r="Y26" s="119"/>
      <c r="Z26" s="119"/>
      <c r="AA26" s="119"/>
    </row>
    <row r="27" spans="1:27">
      <c r="O27" s="119"/>
      <c r="P27" s="119"/>
      <c r="Q27" s="119"/>
      <c r="R27" s="119"/>
      <c r="Y27" s="119"/>
      <c r="Z27" s="119"/>
      <c r="AA27" s="119"/>
    </row>
    <row r="28" spans="1:27">
      <c r="O28" s="119"/>
      <c r="P28" s="119"/>
      <c r="Q28" s="119"/>
      <c r="R28" s="119"/>
      <c r="Y28" s="119"/>
      <c r="Z28" s="119"/>
      <c r="AA28" s="119"/>
    </row>
    <row r="29" spans="1:27">
      <c r="O29" s="119"/>
      <c r="P29" s="119"/>
      <c r="Q29" s="119"/>
      <c r="R29" s="119"/>
      <c r="Y29" s="119"/>
      <c r="Z29" s="119"/>
      <c r="AA29" s="119"/>
    </row>
    <row r="30" spans="1:27">
      <c r="O30" s="119"/>
      <c r="P30" s="119"/>
      <c r="Q30" s="119"/>
      <c r="R30" s="119"/>
      <c r="Y30" s="119"/>
      <c r="Z30" s="119"/>
      <c r="AA30" s="119"/>
    </row>
    <row r="31" spans="1:27">
      <c r="O31" s="119"/>
      <c r="P31" s="119"/>
      <c r="Q31" s="119"/>
      <c r="R31" s="119"/>
      <c r="Y31" s="119"/>
      <c r="Z31" s="119"/>
      <c r="AA31" s="119"/>
    </row>
    <row r="32" spans="1:27">
      <c r="O32" s="119"/>
      <c r="P32" s="119"/>
      <c r="Q32" s="119"/>
      <c r="R32" s="119"/>
      <c r="Y32" s="119"/>
      <c r="Z32" s="119"/>
      <c r="AA32" s="119"/>
    </row>
    <row r="33" spans="15:27">
      <c r="O33" s="119"/>
      <c r="P33" s="119"/>
      <c r="Q33" s="119"/>
      <c r="R33" s="119"/>
      <c r="Y33" s="119"/>
      <c r="Z33" s="119"/>
      <c r="AA33" s="119"/>
    </row>
    <row r="34" spans="15:27">
      <c r="O34" s="119"/>
      <c r="P34" s="119"/>
      <c r="Q34" s="119"/>
      <c r="R34" s="119"/>
    </row>
    <row r="35" spans="15:27">
      <c r="O35" s="119"/>
      <c r="P35" s="119"/>
      <c r="Q35" s="119"/>
      <c r="R35" s="119"/>
    </row>
    <row r="36" spans="15:27">
      <c r="O36" s="119"/>
      <c r="P36" s="119"/>
      <c r="Q36" s="119"/>
      <c r="R36" s="119"/>
    </row>
  </sheetData>
  <mergeCells count="2">
    <mergeCell ref="A1:B1"/>
    <mergeCell ref="O1:P1"/>
  </mergeCells>
  <pageMargins left="0.75" right="0.75" top="1" bottom="1" header="0.5" footer="0.5"/>
  <pageSetup orientation="portrait" horizontalDpi="4294967292" verticalDpi="4294967292"/>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27"/>
  <sheetViews>
    <sheetView workbookViewId="0">
      <selection activeCell="L16" sqref="L16"/>
    </sheetView>
  </sheetViews>
  <sheetFormatPr baseColWidth="10" defaultColWidth="9.1640625" defaultRowHeight="15" x14ac:dyDescent="0"/>
  <cols>
    <col min="1" max="1" width="20.83203125" style="110" customWidth="1"/>
    <col min="2" max="2" width="8.1640625" style="110" customWidth="1"/>
    <col min="3" max="3" width="6.6640625" style="110" customWidth="1"/>
    <col min="4" max="4" width="5.5" style="110" customWidth="1"/>
    <col min="5" max="5" width="3.83203125" style="110" customWidth="1"/>
    <col min="6" max="6" width="21.5" style="110" customWidth="1"/>
    <col min="7" max="7" width="7.1640625" style="110" customWidth="1"/>
    <col min="8" max="8" width="6" style="110" customWidth="1"/>
    <col min="9" max="9" width="3.1640625" style="111" customWidth="1"/>
    <col min="10" max="10" width="38.1640625" style="110" customWidth="1"/>
    <col min="11" max="11" width="5" style="111" customWidth="1"/>
    <col min="12" max="12" width="19.5" style="110" customWidth="1"/>
    <col min="13" max="13" width="10.83203125" style="110" customWidth="1"/>
    <col min="14" max="15" width="9.1640625" style="110"/>
    <col min="16" max="16" width="19.5" style="175" customWidth="1"/>
    <col min="17" max="17" width="11.6640625" style="23" customWidth="1"/>
    <col min="18" max="18" width="9.1640625" style="23" customWidth="1"/>
    <col min="19" max="19" width="4" style="175" customWidth="1"/>
    <col min="20" max="20" width="7.33203125" style="175" customWidth="1"/>
    <col min="21" max="21" width="20.5" style="175" customWidth="1"/>
    <col min="22" max="23" width="9.1640625" style="23" customWidth="1"/>
    <col min="24" max="24" width="4.5" customWidth="1"/>
    <col min="25" max="25" width="44.1640625" style="175" customWidth="1"/>
    <col min="26" max="26" width="3.5" style="175" customWidth="1"/>
    <col min="27" max="27" width="20.1640625" style="175" customWidth="1"/>
    <col min="28" max="28" width="10.83203125" style="175" customWidth="1"/>
    <col min="29" max="16384" width="9.1640625" style="111"/>
  </cols>
  <sheetData>
    <row r="1" spans="1:28" ht="18">
      <c r="A1" s="202" t="s">
        <v>450</v>
      </c>
      <c r="B1" s="202"/>
      <c r="P1" s="202" t="s">
        <v>457</v>
      </c>
      <c r="Q1" s="202"/>
    </row>
    <row r="2" spans="1:28" ht="18">
      <c r="A2" s="24"/>
      <c r="B2" s="24"/>
      <c r="P2" s="174"/>
      <c r="Q2" s="120"/>
    </row>
    <row r="3" spans="1:28" ht="16" thickBot="1">
      <c r="A3" s="110" t="s">
        <v>20</v>
      </c>
      <c r="F3" s="110" t="s">
        <v>61</v>
      </c>
      <c r="P3" s="175" t="s">
        <v>20</v>
      </c>
      <c r="U3" s="175" t="s">
        <v>61</v>
      </c>
    </row>
    <row r="4" spans="1:28" ht="17" thickTop="1" thickBot="1">
      <c r="A4" s="113" t="s">
        <v>19</v>
      </c>
      <c r="B4" s="112" t="s">
        <v>53</v>
      </c>
      <c r="C4" s="112" t="s">
        <v>54</v>
      </c>
      <c r="F4" s="113" t="s">
        <v>19</v>
      </c>
      <c r="G4" s="113" t="s">
        <v>53</v>
      </c>
      <c r="H4" s="113" t="s">
        <v>54</v>
      </c>
      <c r="J4" s="113" t="s">
        <v>451</v>
      </c>
      <c r="L4" s="113" t="s">
        <v>19</v>
      </c>
      <c r="M4" s="113" t="s">
        <v>29</v>
      </c>
      <c r="P4" s="27" t="s">
        <v>19</v>
      </c>
      <c r="Q4" s="25" t="s">
        <v>53</v>
      </c>
      <c r="R4" s="25" t="s">
        <v>54</v>
      </c>
      <c r="U4" s="21" t="s">
        <v>19</v>
      </c>
      <c r="V4" s="121" t="s">
        <v>53</v>
      </c>
      <c r="W4" s="121" t="s">
        <v>54</v>
      </c>
      <c r="Y4" s="278" t="s">
        <v>451</v>
      </c>
      <c r="Z4" s="7"/>
      <c r="AA4" s="21" t="s">
        <v>19</v>
      </c>
      <c r="AB4" s="21" t="s">
        <v>29</v>
      </c>
    </row>
    <row r="5" spans="1:28" ht="17" thickTop="1" thickBot="1">
      <c r="A5" s="265" t="s">
        <v>76</v>
      </c>
      <c r="B5" s="266">
        <v>70</v>
      </c>
      <c r="C5" s="249">
        <v>103</v>
      </c>
      <c r="D5" s="110" t="s">
        <v>42</v>
      </c>
      <c r="F5" s="172" t="s">
        <v>7</v>
      </c>
      <c r="G5" s="267">
        <v>36</v>
      </c>
      <c r="H5" s="268">
        <v>56</v>
      </c>
      <c r="J5" s="269" t="s">
        <v>452</v>
      </c>
      <c r="L5" s="172" t="s">
        <v>7</v>
      </c>
      <c r="M5" s="259">
        <v>50</v>
      </c>
      <c r="P5" s="279" t="s">
        <v>195</v>
      </c>
      <c r="Q5" s="266">
        <v>67</v>
      </c>
      <c r="R5" s="249">
        <v>62</v>
      </c>
      <c r="S5" s="175" t="s">
        <v>42</v>
      </c>
      <c r="U5" s="279" t="s">
        <v>86</v>
      </c>
      <c r="V5" s="266">
        <v>35</v>
      </c>
      <c r="W5" s="249">
        <v>49</v>
      </c>
      <c r="Y5" s="269" t="s">
        <v>458</v>
      </c>
      <c r="Z5" s="280"/>
      <c r="AA5" s="123" t="s">
        <v>195</v>
      </c>
      <c r="AB5" s="22">
        <v>50</v>
      </c>
    </row>
    <row r="6" spans="1:28" ht="16" thickBot="1">
      <c r="A6" s="161" t="s">
        <v>2</v>
      </c>
      <c r="B6" s="270">
        <v>67</v>
      </c>
      <c r="C6" s="251">
        <v>108</v>
      </c>
      <c r="D6" s="110" t="s">
        <v>43</v>
      </c>
      <c r="F6" s="158" t="s">
        <v>197</v>
      </c>
      <c r="G6" s="271">
        <v>34</v>
      </c>
      <c r="H6" s="272">
        <v>57</v>
      </c>
      <c r="J6" s="273" t="s">
        <v>453</v>
      </c>
      <c r="L6" s="158" t="s">
        <v>197</v>
      </c>
      <c r="M6" s="262">
        <v>47</v>
      </c>
      <c r="P6" s="18" t="s">
        <v>345</v>
      </c>
      <c r="Q6" s="270">
        <v>66</v>
      </c>
      <c r="R6" s="251">
        <v>54</v>
      </c>
      <c r="S6" s="175" t="s">
        <v>43</v>
      </c>
      <c r="U6" s="18" t="s">
        <v>195</v>
      </c>
      <c r="V6" s="270">
        <v>35</v>
      </c>
      <c r="W6" s="251">
        <v>31</v>
      </c>
      <c r="Y6" s="273" t="s">
        <v>459</v>
      </c>
      <c r="Z6" s="280"/>
      <c r="AA6" s="18" t="s">
        <v>86</v>
      </c>
      <c r="AB6" s="19">
        <v>47</v>
      </c>
    </row>
    <row r="7" spans="1:28">
      <c r="A7" s="158" t="s">
        <v>7</v>
      </c>
      <c r="B7" s="270">
        <v>66</v>
      </c>
      <c r="C7" s="251">
        <v>113</v>
      </c>
      <c r="D7" s="110" t="s">
        <v>42</v>
      </c>
      <c r="F7" s="158" t="s">
        <v>81</v>
      </c>
      <c r="G7" s="271">
        <v>33</v>
      </c>
      <c r="H7" s="272">
        <v>41</v>
      </c>
      <c r="J7" s="119"/>
      <c r="L7" s="158" t="s">
        <v>31</v>
      </c>
      <c r="M7" s="262">
        <v>45</v>
      </c>
      <c r="P7" s="18" t="s">
        <v>86</v>
      </c>
      <c r="Q7" s="270">
        <v>65</v>
      </c>
      <c r="R7" s="251">
        <v>56</v>
      </c>
      <c r="S7" s="175" t="s">
        <v>42</v>
      </c>
      <c r="U7" s="18" t="s">
        <v>376</v>
      </c>
      <c r="V7" s="270">
        <v>32</v>
      </c>
      <c r="W7" s="251">
        <v>37</v>
      </c>
      <c r="Y7" s="119"/>
      <c r="Z7" s="280"/>
      <c r="AA7" s="18" t="s">
        <v>338</v>
      </c>
      <c r="AB7" s="19">
        <v>45</v>
      </c>
    </row>
    <row r="8" spans="1:28">
      <c r="A8" s="158" t="s">
        <v>74</v>
      </c>
      <c r="B8" s="270">
        <v>66</v>
      </c>
      <c r="C8" s="251">
        <v>97</v>
      </c>
      <c r="D8" s="110" t="s">
        <v>43</v>
      </c>
      <c r="F8" s="158" t="s">
        <v>24</v>
      </c>
      <c r="G8" s="271">
        <v>29</v>
      </c>
      <c r="H8" s="272">
        <v>53</v>
      </c>
      <c r="J8" s="119"/>
      <c r="L8" s="158" t="s">
        <v>74</v>
      </c>
      <c r="M8" s="262">
        <v>43</v>
      </c>
      <c r="P8" s="18" t="s">
        <v>89</v>
      </c>
      <c r="Q8" s="270">
        <v>62</v>
      </c>
      <c r="R8" s="251">
        <v>59</v>
      </c>
      <c r="S8" s="175" t="s">
        <v>42</v>
      </c>
      <c r="U8" s="18" t="s">
        <v>57</v>
      </c>
      <c r="V8" s="270">
        <v>29</v>
      </c>
      <c r="W8" s="251">
        <v>36</v>
      </c>
      <c r="Y8" s="119"/>
      <c r="Z8" s="280"/>
      <c r="AA8" s="173" t="s">
        <v>208</v>
      </c>
      <c r="AB8" s="19">
        <v>43</v>
      </c>
    </row>
    <row r="9" spans="1:28" ht="16" thickBot="1">
      <c r="A9" s="161" t="s">
        <v>162</v>
      </c>
      <c r="B9" s="270">
        <v>64</v>
      </c>
      <c r="C9" s="251">
        <v>94</v>
      </c>
      <c r="D9" s="110" t="s">
        <v>42</v>
      </c>
      <c r="F9" s="161" t="s">
        <v>76</v>
      </c>
      <c r="G9" s="271">
        <v>26</v>
      </c>
      <c r="H9" s="272">
        <v>49</v>
      </c>
      <c r="L9" s="161" t="s">
        <v>5</v>
      </c>
      <c r="M9" s="262">
        <v>41</v>
      </c>
      <c r="P9" s="18" t="s">
        <v>57</v>
      </c>
      <c r="Q9" s="270">
        <v>62</v>
      </c>
      <c r="R9" s="251">
        <v>53</v>
      </c>
      <c r="S9" s="175" t="s">
        <v>42</v>
      </c>
      <c r="U9" s="18" t="s">
        <v>216</v>
      </c>
      <c r="V9" s="270">
        <v>27</v>
      </c>
      <c r="W9" s="251">
        <v>40</v>
      </c>
      <c r="Y9" s="110"/>
      <c r="AA9" s="18" t="s">
        <v>39</v>
      </c>
      <c r="AB9" s="19">
        <v>41</v>
      </c>
    </row>
    <row r="10" spans="1:28" ht="17" thickTop="1" thickBot="1">
      <c r="A10" s="158" t="s">
        <v>31</v>
      </c>
      <c r="B10" s="270">
        <v>64</v>
      </c>
      <c r="C10" s="251">
        <v>89</v>
      </c>
      <c r="D10" s="110" t="s">
        <v>43</v>
      </c>
      <c r="F10" s="161" t="s">
        <v>162</v>
      </c>
      <c r="G10" s="271">
        <v>25</v>
      </c>
      <c r="H10" s="272">
        <v>54</v>
      </c>
      <c r="J10" s="113" t="s">
        <v>454</v>
      </c>
      <c r="L10" s="158" t="s">
        <v>81</v>
      </c>
      <c r="M10" s="262">
        <v>40</v>
      </c>
      <c r="P10" s="18" t="s">
        <v>338</v>
      </c>
      <c r="Q10" s="270">
        <v>62</v>
      </c>
      <c r="R10" s="251">
        <v>47</v>
      </c>
      <c r="S10" s="175" t="s">
        <v>43</v>
      </c>
      <c r="U10" s="18" t="s">
        <v>89</v>
      </c>
      <c r="V10" s="270">
        <v>25</v>
      </c>
      <c r="W10" s="251">
        <v>35</v>
      </c>
      <c r="Y10" s="113" t="s">
        <v>454</v>
      </c>
      <c r="AA10" s="18" t="s">
        <v>376</v>
      </c>
      <c r="AB10" s="19">
        <v>40</v>
      </c>
    </row>
    <row r="11" spans="1:28" ht="17" thickTop="1" thickBot="1">
      <c r="A11" s="158" t="s">
        <v>24</v>
      </c>
      <c r="B11" s="270">
        <v>64</v>
      </c>
      <c r="C11" s="251">
        <v>72</v>
      </c>
      <c r="D11" s="110" t="s">
        <v>42</v>
      </c>
      <c r="F11" s="161" t="s">
        <v>77</v>
      </c>
      <c r="G11" s="271">
        <v>25</v>
      </c>
      <c r="H11" s="272">
        <v>36</v>
      </c>
      <c r="J11" s="269" t="s">
        <v>455</v>
      </c>
      <c r="L11" s="161" t="s">
        <v>2</v>
      </c>
      <c r="M11" s="262">
        <v>39</v>
      </c>
      <c r="P11" s="18" t="s">
        <v>376</v>
      </c>
      <c r="Q11" s="270">
        <v>61</v>
      </c>
      <c r="R11" s="251">
        <v>44</v>
      </c>
      <c r="S11" s="175" t="s">
        <v>42</v>
      </c>
      <c r="U11" s="18" t="s">
        <v>127</v>
      </c>
      <c r="V11" s="270">
        <v>24</v>
      </c>
      <c r="W11" s="251">
        <v>38</v>
      </c>
      <c r="Y11" s="269" t="s">
        <v>460</v>
      </c>
      <c r="AA11" s="18" t="s">
        <v>125</v>
      </c>
      <c r="AB11" s="19">
        <v>39</v>
      </c>
    </row>
    <row r="12" spans="1:28" ht="16" thickBot="1">
      <c r="A12" s="161" t="s">
        <v>79</v>
      </c>
      <c r="B12" s="270">
        <v>61</v>
      </c>
      <c r="C12" s="251">
        <v>78</v>
      </c>
      <c r="D12" s="110" t="s">
        <v>43</v>
      </c>
      <c r="F12" s="274" t="s">
        <v>71</v>
      </c>
      <c r="G12" s="275">
        <v>17</v>
      </c>
      <c r="H12" s="276">
        <v>47</v>
      </c>
      <c r="J12" s="273" t="s">
        <v>456</v>
      </c>
      <c r="L12" s="158" t="s">
        <v>24</v>
      </c>
      <c r="M12" s="262">
        <v>38</v>
      </c>
      <c r="P12" s="18" t="s">
        <v>120</v>
      </c>
      <c r="Q12" s="270">
        <v>60</v>
      </c>
      <c r="R12" s="251">
        <v>59</v>
      </c>
      <c r="S12" s="175" t="s">
        <v>43</v>
      </c>
      <c r="U12" s="20" t="s">
        <v>40</v>
      </c>
      <c r="V12" s="277">
        <v>18</v>
      </c>
      <c r="W12" s="253">
        <v>41</v>
      </c>
      <c r="Y12" s="273" t="s">
        <v>461</v>
      </c>
      <c r="AA12" s="18" t="s">
        <v>57</v>
      </c>
      <c r="AB12" s="19">
        <v>38</v>
      </c>
    </row>
    <row r="13" spans="1:28">
      <c r="A13" s="158" t="s">
        <v>81</v>
      </c>
      <c r="B13" s="270">
        <v>61</v>
      </c>
      <c r="C13" s="251">
        <v>63</v>
      </c>
      <c r="D13" s="110" t="s">
        <v>42</v>
      </c>
      <c r="J13" s="119"/>
      <c r="L13" s="161" t="s">
        <v>76</v>
      </c>
      <c r="M13" s="262">
        <v>37</v>
      </c>
      <c r="P13" s="18" t="s">
        <v>127</v>
      </c>
      <c r="Q13" s="270">
        <v>60</v>
      </c>
      <c r="R13" s="251">
        <v>49</v>
      </c>
      <c r="S13" s="175" t="s">
        <v>42</v>
      </c>
      <c r="AA13" s="18" t="s">
        <v>345</v>
      </c>
      <c r="AB13" s="19">
        <v>37</v>
      </c>
    </row>
    <row r="14" spans="1:28" ht="16" thickBot="1">
      <c r="A14" s="161" t="s">
        <v>95</v>
      </c>
      <c r="B14" s="270">
        <v>59</v>
      </c>
      <c r="C14" s="251">
        <v>64</v>
      </c>
      <c r="D14" s="110" t="s">
        <v>43</v>
      </c>
      <c r="F14" s="110" t="s">
        <v>62</v>
      </c>
      <c r="J14" s="119"/>
      <c r="L14" s="161" t="s">
        <v>264</v>
      </c>
      <c r="M14" s="262">
        <v>36</v>
      </c>
      <c r="P14" s="18" t="s">
        <v>39</v>
      </c>
      <c r="Q14" s="270">
        <v>59</v>
      </c>
      <c r="R14" s="251">
        <v>50</v>
      </c>
      <c r="S14" s="175" t="s">
        <v>43</v>
      </c>
      <c r="U14" s="175" t="s">
        <v>62</v>
      </c>
      <c r="AA14" s="18" t="s">
        <v>216</v>
      </c>
      <c r="AB14" s="19">
        <v>36</v>
      </c>
    </row>
    <row r="15" spans="1:28" ht="17" thickTop="1" thickBot="1">
      <c r="A15" s="161" t="s">
        <v>71</v>
      </c>
      <c r="B15" s="270">
        <v>59</v>
      </c>
      <c r="C15" s="251">
        <v>61</v>
      </c>
      <c r="D15" s="110" t="s">
        <v>42</v>
      </c>
      <c r="F15" s="113" t="s">
        <v>19</v>
      </c>
      <c r="G15" s="113" t="s">
        <v>53</v>
      </c>
      <c r="H15" s="113" t="s">
        <v>54</v>
      </c>
      <c r="L15" s="161" t="s">
        <v>162</v>
      </c>
      <c r="M15" s="262">
        <v>35</v>
      </c>
      <c r="P15" s="18" t="s">
        <v>216</v>
      </c>
      <c r="Q15" s="270">
        <v>59</v>
      </c>
      <c r="R15" s="251">
        <v>48</v>
      </c>
      <c r="S15" s="175" t="s">
        <v>42</v>
      </c>
      <c r="U15" s="21" t="s">
        <v>19</v>
      </c>
      <c r="V15" s="121" t="s">
        <v>53</v>
      </c>
      <c r="W15" s="121" t="s">
        <v>54</v>
      </c>
      <c r="AA15" s="18" t="s">
        <v>89</v>
      </c>
      <c r="AB15" s="19">
        <v>35</v>
      </c>
    </row>
    <row r="16" spans="1:28" ht="16" thickTop="1">
      <c r="A16" s="161" t="s">
        <v>5</v>
      </c>
      <c r="B16" s="270">
        <v>58</v>
      </c>
      <c r="C16" s="251">
        <v>102</v>
      </c>
      <c r="D16" s="110" t="s">
        <v>43</v>
      </c>
      <c r="F16" s="158" t="s">
        <v>74</v>
      </c>
      <c r="G16" s="266">
        <v>41</v>
      </c>
      <c r="H16" s="249">
        <v>65</v>
      </c>
      <c r="L16" s="161" t="s">
        <v>77</v>
      </c>
      <c r="M16" s="262">
        <v>34</v>
      </c>
      <c r="P16" s="18" t="s">
        <v>125</v>
      </c>
      <c r="Q16" s="270">
        <v>59</v>
      </c>
      <c r="R16" s="251">
        <v>31</v>
      </c>
      <c r="S16" s="175" t="s">
        <v>43</v>
      </c>
      <c r="U16" s="279" t="s">
        <v>338</v>
      </c>
      <c r="V16" s="266">
        <v>34</v>
      </c>
      <c r="W16" s="249">
        <v>39</v>
      </c>
      <c r="AA16" s="18" t="s">
        <v>127</v>
      </c>
      <c r="AB16" s="19">
        <v>34</v>
      </c>
    </row>
    <row r="17" spans="1:28">
      <c r="A17" s="161" t="s">
        <v>77</v>
      </c>
      <c r="B17" s="270">
        <v>58</v>
      </c>
      <c r="C17" s="251">
        <v>73</v>
      </c>
      <c r="D17" s="110" t="s">
        <v>42</v>
      </c>
      <c r="F17" s="158" t="s">
        <v>31</v>
      </c>
      <c r="G17" s="270">
        <v>34</v>
      </c>
      <c r="H17" s="251">
        <v>61</v>
      </c>
      <c r="L17" s="161" t="s">
        <v>132</v>
      </c>
      <c r="M17" s="262">
        <v>33</v>
      </c>
      <c r="P17" s="18" t="s">
        <v>208</v>
      </c>
      <c r="Q17" s="270">
        <v>57</v>
      </c>
      <c r="R17" s="251">
        <v>57</v>
      </c>
      <c r="S17" s="175" t="s">
        <v>43</v>
      </c>
      <c r="U17" s="18" t="s">
        <v>208</v>
      </c>
      <c r="V17" s="270">
        <v>34</v>
      </c>
      <c r="W17" s="251">
        <v>21</v>
      </c>
      <c r="AA17" s="18" t="s">
        <v>120</v>
      </c>
      <c r="AB17" s="19">
        <v>33</v>
      </c>
    </row>
    <row r="18" spans="1:28">
      <c r="A18" s="161" t="s">
        <v>264</v>
      </c>
      <c r="B18" s="270">
        <v>57</v>
      </c>
      <c r="C18" s="251">
        <v>70</v>
      </c>
      <c r="D18" s="110" t="s">
        <v>43</v>
      </c>
      <c r="F18" s="161" t="s">
        <v>5</v>
      </c>
      <c r="G18" s="270">
        <v>34</v>
      </c>
      <c r="H18" s="251">
        <v>68</v>
      </c>
      <c r="L18" s="161" t="s">
        <v>95</v>
      </c>
      <c r="M18" s="262">
        <v>32</v>
      </c>
      <c r="P18" s="18" t="s">
        <v>66</v>
      </c>
      <c r="Q18" s="270">
        <v>57</v>
      </c>
      <c r="R18" s="251">
        <v>28</v>
      </c>
      <c r="S18" s="175" t="s">
        <v>43</v>
      </c>
      <c r="U18" s="18" t="s">
        <v>39</v>
      </c>
      <c r="V18" s="270">
        <v>32</v>
      </c>
      <c r="W18" s="251">
        <v>55</v>
      </c>
      <c r="AA18" s="18" t="s">
        <v>92</v>
      </c>
      <c r="AB18" s="19">
        <v>32</v>
      </c>
    </row>
    <row r="19" spans="1:28">
      <c r="A19" s="158" t="s">
        <v>197</v>
      </c>
      <c r="B19" s="270">
        <v>56</v>
      </c>
      <c r="C19" s="251">
        <v>79</v>
      </c>
      <c r="D19" s="110" t="s">
        <v>42</v>
      </c>
      <c r="F19" s="161" t="s">
        <v>2</v>
      </c>
      <c r="G19" s="270">
        <v>29</v>
      </c>
      <c r="H19" s="251">
        <v>58</v>
      </c>
      <c r="L19" s="161" t="s">
        <v>71</v>
      </c>
      <c r="M19" s="262">
        <v>31</v>
      </c>
      <c r="P19" s="18" t="s">
        <v>40</v>
      </c>
      <c r="Q19" s="270">
        <v>56</v>
      </c>
      <c r="R19" s="251">
        <v>44</v>
      </c>
      <c r="S19" s="175" t="s">
        <v>42</v>
      </c>
      <c r="U19" s="18" t="s">
        <v>125</v>
      </c>
      <c r="V19" s="270">
        <v>31</v>
      </c>
      <c r="W19" s="251">
        <v>27</v>
      </c>
      <c r="AA19" s="18" t="s">
        <v>40</v>
      </c>
      <c r="AB19" s="19">
        <v>31</v>
      </c>
    </row>
    <row r="20" spans="1:28">
      <c r="A20" s="161" t="s">
        <v>132</v>
      </c>
      <c r="B20" s="270">
        <v>56</v>
      </c>
      <c r="C20" s="251">
        <v>69</v>
      </c>
      <c r="D20" s="110" t="s">
        <v>43</v>
      </c>
      <c r="F20" s="161" t="s">
        <v>264</v>
      </c>
      <c r="G20" s="270">
        <v>26</v>
      </c>
      <c r="H20" s="251">
        <v>47</v>
      </c>
      <c r="L20" s="161" t="s">
        <v>79</v>
      </c>
      <c r="M20" s="262">
        <v>30</v>
      </c>
      <c r="P20" s="18" t="s">
        <v>92</v>
      </c>
      <c r="Q20" s="270">
        <v>56</v>
      </c>
      <c r="R20" s="251">
        <v>28</v>
      </c>
      <c r="S20" s="175" t="s">
        <v>43</v>
      </c>
      <c r="U20" s="18" t="s">
        <v>345</v>
      </c>
      <c r="V20" s="270">
        <v>28</v>
      </c>
      <c r="W20" s="251">
        <v>27</v>
      </c>
      <c r="AA20" s="18" t="s">
        <v>66</v>
      </c>
      <c r="AB20" s="19">
        <v>30</v>
      </c>
    </row>
    <row r="21" spans="1:28">
      <c r="A21" s="158" t="s">
        <v>30</v>
      </c>
      <c r="B21" s="270">
        <v>55</v>
      </c>
      <c r="C21" s="251">
        <v>57</v>
      </c>
      <c r="F21" s="161" t="s">
        <v>132</v>
      </c>
      <c r="G21" s="270">
        <v>24</v>
      </c>
      <c r="H21" s="251">
        <v>54</v>
      </c>
      <c r="L21" s="158" t="s">
        <v>30</v>
      </c>
      <c r="M21" s="262">
        <v>29</v>
      </c>
      <c r="P21" s="18" t="s">
        <v>279</v>
      </c>
      <c r="Q21" s="270">
        <v>55</v>
      </c>
      <c r="R21" s="251">
        <v>55</v>
      </c>
      <c r="U21" s="18" t="s">
        <v>120</v>
      </c>
      <c r="V21" s="270">
        <v>24</v>
      </c>
      <c r="W21" s="251">
        <v>29</v>
      </c>
      <c r="AA21" s="18" t="s">
        <v>279</v>
      </c>
      <c r="AB21" s="19">
        <v>29</v>
      </c>
    </row>
    <row r="22" spans="1:28">
      <c r="A22" s="158" t="s">
        <v>45</v>
      </c>
      <c r="B22" s="270">
        <v>54</v>
      </c>
      <c r="C22" s="251">
        <v>62</v>
      </c>
      <c r="F22" s="161" t="s">
        <v>95</v>
      </c>
      <c r="G22" s="270">
        <v>22</v>
      </c>
      <c r="H22" s="251">
        <v>36</v>
      </c>
      <c r="L22" s="158" t="s">
        <v>45</v>
      </c>
      <c r="M22" s="262">
        <v>28</v>
      </c>
      <c r="P22" s="18" t="s">
        <v>140</v>
      </c>
      <c r="Q22" s="270">
        <v>55</v>
      </c>
      <c r="R22" s="251">
        <v>36</v>
      </c>
      <c r="U22" s="18" t="s">
        <v>92</v>
      </c>
      <c r="V22" s="270">
        <v>22</v>
      </c>
      <c r="W22" s="251">
        <v>17</v>
      </c>
      <c r="AA22" s="18" t="s">
        <v>140</v>
      </c>
      <c r="AB22" s="19">
        <v>28</v>
      </c>
    </row>
    <row r="23" spans="1:28" ht="16" thickBot="1">
      <c r="A23" s="158" t="s">
        <v>75</v>
      </c>
      <c r="B23" s="270">
        <v>53</v>
      </c>
      <c r="C23" s="251">
        <v>68</v>
      </c>
      <c r="F23" s="274" t="s">
        <v>79</v>
      </c>
      <c r="G23" s="277">
        <v>14</v>
      </c>
      <c r="H23" s="253">
        <v>41</v>
      </c>
      <c r="L23" s="158" t="s">
        <v>75</v>
      </c>
      <c r="M23" s="262">
        <v>27</v>
      </c>
      <c r="P23" s="18" t="s">
        <v>392</v>
      </c>
      <c r="Q23" s="270">
        <v>54</v>
      </c>
      <c r="R23" s="251">
        <v>39</v>
      </c>
      <c r="U23" s="20" t="s">
        <v>66</v>
      </c>
      <c r="V23" s="277">
        <v>14</v>
      </c>
      <c r="W23" s="253">
        <v>17</v>
      </c>
      <c r="AA23" s="18" t="s">
        <v>392</v>
      </c>
      <c r="AB23" s="19">
        <v>27</v>
      </c>
    </row>
    <row r="24" spans="1:28">
      <c r="A24" s="158" t="s">
        <v>90</v>
      </c>
      <c r="B24" s="270">
        <v>52</v>
      </c>
      <c r="C24" s="251">
        <v>66</v>
      </c>
      <c r="L24" s="158" t="s">
        <v>90</v>
      </c>
      <c r="M24" s="262">
        <v>26</v>
      </c>
      <c r="P24" s="18" t="s">
        <v>224</v>
      </c>
      <c r="Q24" s="270">
        <v>53</v>
      </c>
      <c r="R24" s="251">
        <v>43</v>
      </c>
      <c r="AA24" s="18" t="s">
        <v>224</v>
      </c>
      <c r="AB24" s="19">
        <v>26</v>
      </c>
    </row>
    <row r="25" spans="1:28">
      <c r="A25" s="264" t="s">
        <v>248</v>
      </c>
      <c r="P25" s="264" t="s">
        <v>248</v>
      </c>
    </row>
    <row r="26" spans="1:28">
      <c r="P26" s="7"/>
    </row>
    <row r="27" spans="1:28">
      <c r="P27" s="7"/>
    </row>
    <row r="28" spans="1:28">
      <c r="P28" s="7"/>
    </row>
    <row r="29" spans="1:28">
      <c r="P29" s="7"/>
    </row>
    <row r="30" spans="1:28">
      <c r="P30" s="7"/>
    </row>
    <row r="31" spans="1:28">
      <c r="P31" s="7"/>
    </row>
    <row r="32" spans="1:28">
      <c r="P32" s="7"/>
    </row>
    <row r="33" spans="16:16">
      <c r="P33" s="7"/>
    </row>
    <row r="34" spans="16:16">
      <c r="P34" s="7"/>
    </row>
    <row r="35" spans="16:16">
      <c r="P35" s="7"/>
    </row>
    <row r="36" spans="16:16">
      <c r="P36" s="7"/>
    </row>
    <row r="37" spans="16:16">
      <c r="P37" s="7"/>
    </row>
    <row r="38" spans="16:16">
      <c r="P38" s="7"/>
    </row>
    <row r="39" spans="16:16">
      <c r="P39" s="7"/>
    </row>
    <row r="40" spans="16:16">
      <c r="P40" s="7"/>
    </row>
    <row r="41" spans="16:16">
      <c r="P41" s="7"/>
    </row>
    <row r="42" spans="16:16">
      <c r="P42" s="7"/>
    </row>
    <row r="43" spans="16:16">
      <c r="P43" s="7"/>
    </row>
    <row r="44" spans="16:16">
      <c r="P44" s="7"/>
    </row>
    <row r="45" spans="16:16">
      <c r="P45" s="7"/>
    </row>
    <row r="46" spans="16:16">
      <c r="P46" s="7"/>
    </row>
    <row r="47" spans="16:16">
      <c r="P47" s="7"/>
    </row>
    <row r="48" spans="16:16">
      <c r="P48" s="7"/>
    </row>
    <row r="49" spans="16:16">
      <c r="P49" s="7"/>
    </row>
    <row r="50" spans="16:16">
      <c r="P50" s="7"/>
    </row>
    <row r="51" spans="16:16">
      <c r="P51" s="7"/>
    </row>
    <row r="52" spans="16:16">
      <c r="P52" s="7"/>
    </row>
    <row r="53" spans="16:16">
      <c r="P53" s="7"/>
    </row>
    <row r="54" spans="16:16">
      <c r="P54" s="7"/>
    </row>
    <row r="55" spans="16:16">
      <c r="P55" s="7"/>
    </row>
    <row r="56" spans="16:16">
      <c r="P56" s="7"/>
    </row>
    <row r="57" spans="16:16">
      <c r="P57" s="281"/>
    </row>
    <row r="58" spans="16:16">
      <c r="P58" s="7"/>
    </row>
    <row r="59" spans="16:16">
      <c r="P59" s="7"/>
    </row>
    <row r="60" spans="16:16">
      <c r="P60" s="7"/>
    </row>
    <row r="61" spans="16:16">
      <c r="P61" s="7"/>
    </row>
    <row r="62" spans="16:16">
      <c r="P62" s="7"/>
    </row>
    <row r="63" spans="16:16">
      <c r="P63" s="7"/>
    </row>
    <row r="64" spans="16:16">
      <c r="P64" s="7"/>
    </row>
    <row r="65" spans="16:16">
      <c r="P65" s="7"/>
    </row>
    <row r="66" spans="16:16">
      <c r="P66" s="7"/>
    </row>
    <row r="67" spans="16:16">
      <c r="P67" s="7"/>
    </row>
    <row r="68" spans="16:16">
      <c r="P68" s="7"/>
    </row>
    <row r="69" spans="16:16">
      <c r="P69" s="7"/>
    </row>
    <row r="70" spans="16:16">
      <c r="P70" s="7"/>
    </row>
    <row r="71" spans="16:16">
      <c r="P71" s="7"/>
    </row>
    <row r="72" spans="16:16">
      <c r="P72" s="7"/>
    </row>
    <row r="73" spans="16:16">
      <c r="P73" s="7"/>
    </row>
    <row r="74" spans="16:16">
      <c r="P74" s="7"/>
    </row>
    <row r="75" spans="16:16">
      <c r="P75" s="7"/>
    </row>
    <row r="76" spans="16:16">
      <c r="P76" s="7"/>
    </row>
    <row r="77" spans="16:16">
      <c r="P77" s="7"/>
    </row>
    <row r="78" spans="16:16">
      <c r="P78" s="7"/>
    </row>
    <row r="79" spans="16:16">
      <c r="P79" s="7"/>
    </row>
    <row r="80" spans="16:16">
      <c r="P80" s="7"/>
    </row>
    <row r="81" spans="16:16">
      <c r="P81" s="7"/>
    </row>
    <row r="82" spans="16:16">
      <c r="P82" s="7"/>
    </row>
    <row r="83" spans="16:16">
      <c r="P83" s="7"/>
    </row>
    <row r="84" spans="16:16">
      <c r="P84" s="7"/>
    </row>
    <row r="85" spans="16:16">
      <c r="P85" s="7"/>
    </row>
    <row r="86" spans="16:16">
      <c r="P86" s="7"/>
    </row>
    <row r="87" spans="16:16">
      <c r="P87" s="7"/>
    </row>
    <row r="88" spans="16:16">
      <c r="P88" s="7"/>
    </row>
    <row r="89" spans="16:16">
      <c r="P89" s="7"/>
    </row>
    <row r="90" spans="16:16">
      <c r="P90" s="7"/>
    </row>
    <row r="91" spans="16:16">
      <c r="P91" s="7"/>
    </row>
    <row r="92" spans="16:16">
      <c r="P92" s="7"/>
    </row>
    <row r="93" spans="16:16">
      <c r="P93" s="7"/>
    </row>
    <row r="94" spans="16:16">
      <c r="P94" s="7"/>
    </row>
    <row r="95" spans="16:16">
      <c r="P95" s="7"/>
    </row>
    <row r="96" spans="16:16">
      <c r="P96" s="7"/>
    </row>
    <row r="97" spans="16:16">
      <c r="P97" s="7"/>
    </row>
    <row r="98" spans="16:16">
      <c r="P98" s="7"/>
    </row>
    <row r="99" spans="16:16">
      <c r="P99" s="7"/>
    </row>
    <row r="100" spans="16:16">
      <c r="P100" s="7"/>
    </row>
    <row r="101" spans="16:16">
      <c r="P101" s="7"/>
    </row>
    <row r="102" spans="16:16">
      <c r="P102" s="7"/>
    </row>
    <row r="103" spans="16:16">
      <c r="P103" s="7"/>
    </row>
    <row r="104" spans="16:16">
      <c r="P104" s="7"/>
    </row>
    <row r="105" spans="16:16">
      <c r="P105" s="7"/>
    </row>
    <row r="106" spans="16:16">
      <c r="P106" s="7"/>
    </row>
    <row r="107" spans="16:16">
      <c r="P107" s="7"/>
    </row>
    <row r="108" spans="16:16">
      <c r="P108" s="7"/>
    </row>
    <row r="109" spans="16:16">
      <c r="P109" s="7"/>
    </row>
    <row r="110" spans="16:16">
      <c r="P110" s="7"/>
    </row>
    <row r="111" spans="16:16">
      <c r="P111" s="7"/>
    </row>
    <row r="112" spans="16:16">
      <c r="P112" s="7"/>
    </row>
    <row r="113" spans="16:16">
      <c r="P113" s="7"/>
    </row>
    <row r="114" spans="16:16">
      <c r="P114" s="7"/>
    </row>
    <row r="115" spans="16:16">
      <c r="P115" s="7"/>
    </row>
    <row r="116" spans="16:16">
      <c r="P116" s="7"/>
    </row>
    <row r="117" spans="16:16">
      <c r="P117" s="7"/>
    </row>
    <row r="118" spans="16:16">
      <c r="P118" s="7"/>
    </row>
    <row r="119" spans="16:16">
      <c r="P119" s="7"/>
    </row>
    <row r="120" spans="16:16">
      <c r="P120" s="7"/>
    </row>
    <row r="121" spans="16:16">
      <c r="P121" s="7"/>
    </row>
    <row r="122" spans="16:16">
      <c r="P122" s="7"/>
    </row>
    <row r="123" spans="16:16">
      <c r="P123" s="7"/>
    </row>
    <row r="124" spans="16:16">
      <c r="P124" s="7"/>
    </row>
    <row r="125" spans="16:16">
      <c r="P125" s="7"/>
    </row>
    <row r="126" spans="16:16">
      <c r="P126" s="7"/>
    </row>
    <row r="127" spans="16:16">
      <c r="P127" s="7"/>
    </row>
  </sheetData>
  <mergeCells count="2">
    <mergeCell ref="A1:B1"/>
    <mergeCell ref="P1:Q1"/>
  </mergeCells>
  <pageMargins left="0.75" right="0.75" top="1" bottom="1" header="0.5" footer="0.5"/>
  <pageSetup orientation="portrait" horizontalDpi="4294967292" verticalDpi="4294967292"/>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
  <sheetViews>
    <sheetView topLeftCell="A2" workbookViewId="0">
      <selection activeCell="U48" sqref="U48"/>
    </sheetView>
  </sheetViews>
  <sheetFormatPr baseColWidth="10" defaultColWidth="8.83203125" defaultRowHeight="15" x14ac:dyDescent="0"/>
  <cols>
    <col min="1" max="8" width="8.83203125" style="2"/>
    <col min="10" max="12" width="8.83203125" style="2"/>
    <col min="15" max="18" width="8.83203125" style="2"/>
  </cols>
  <sheetData/>
  <pageMargins left="0.75" right="0.75" top="1" bottom="1" header="0.5" footer="0.5"/>
  <drawing r:id="rId1"/>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278"/>
  <sheetViews>
    <sheetView topLeftCell="L1" workbookViewId="0">
      <selection activeCell="W1" sqref="W1:AJ1048576"/>
    </sheetView>
  </sheetViews>
  <sheetFormatPr baseColWidth="10" defaultColWidth="8.83203125" defaultRowHeight="15" x14ac:dyDescent="0"/>
  <cols>
    <col min="1" max="1" width="4" customWidth="1"/>
    <col min="2" max="2" width="27.6640625" customWidth="1"/>
    <col min="3" max="4" width="10.6640625" customWidth="1"/>
    <col min="5" max="5" width="2.33203125" customWidth="1"/>
    <col min="6" max="6" width="27.6640625" customWidth="1"/>
    <col min="9" max="9" width="2.6640625" customWidth="1"/>
    <col min="10" max="10" width="25.33203125" customWidth="1"/>
    <col min="11" max="11" width="10.6640625" customWidth="1"/>
    <col min="12" max="12" width="8.5" customWidth="1"/>
    <col min="13" max="13" width="6.1640625" customWidth="1"/>
    <col min="14" max="14" width="28" customWidth="1"/>
    <col min="16" max="16" width="6" customWidth="1"/>
    <col min="17" max="17" width="4.1640625" customWidth="1"/>
    <col min="18" max="18" width="28" style="339" customWidth="1"/>
    <col min="19" max="19" width="14.5" style="339" customWidth="1"/>
    <col min="20" max="20" width="5.6640625" style="340" customWidth="1"/>
    <col min="21" max="21" width="4.1640625" customWidth="1"/>
    <col min="23" max="23" width="5" style="175" customWidth="1"/>
    <col min="24" max="24" width="51" customWidth="1"/>
    <col min="25" max="26" width="11.5" style="175" customWidth="1"/>
    <col min="27" max="27" width="5.6640625" customWidth="1"/>
    <col min="28" max="28" width="4" customWidth="1"/>
    <col min="29" max="29" width="43.6640625" customWidth="1"/>
    <col min="30" max="31" width="11.5" customWidth="1"/>
    <col min="32" max="32" width="5.6640625" customWidth="1"/>
    <col min="34" max="34" width="39" customWidth="1"/>
    <col min="35" max="35" width="15" customWidth="1"/>
  </cols>
  <sheetData>
    <row r="1" spans="1:36" ht="19" thickBot="1">
      <c r="B1" s="337" t="s">
        <v>168</v>
      </c>
      <c r="C1" s="338"/>
      <c r="D1" s="147">
        <v>2019</v>
      </c>
      <c r="E1" s="146"/>
      <c r="F1" s="337" t="s">
        <v>21</v>
      </c>
      <c r="G1" s="146"/>
      <c r="H1" s="147">
        <v>2019</v>
      </c>
      <c r="I1" s="146"/>
      <c r="J1" s="145"/>
      <c r="K1" s="146"/>
      <c r="L1" s="147"/>
      <c r="M1" s="148"/>
      <c r="N1" s="148"/>
      <c r="O1" s="146"/>
      <c r="P1" s="146"/>
      <c r="X1" s="456" t="s">
        <v>499</v>
      </c>
      <c r="AC1" s="463"/>
    </row>
    <row r="2" spans="1:36" ht="18" thickBot="1">
      <c r="B2" s="341" t="s">
        <v>19</v>
      </c>
      <c r="C2" s="341" t="s">
        <v>0</v>
      </c>
      <c r="D2" s="341" t="s">
        <v>1</v>
      </c>
      <c r="E2" s="342"/>
      <c r="F2" s="343" t="s">
        <v>483</v>
      </c>
      <c r="G2" s="341"/>
      <c r="H2" s="341"/>
      <c r="I2" s="344"/>
      <c r="J2" s="345" t="s">
        <v>484</v>
      </c>
      <c r="K2" s="345"/>
      <c r="L2" s="346"/>
      <c r="M2" s="347"/>
      <c r="N2" s="343" t="s">
        <v>485</v>
      </c>
      <c r="O2" s="341"/>
      <c r="P2" s="146"/>
      <c r="R2" s="348" t="s">
        <v>486</v>
      </c>
      <c r="S2" s="348" t="s">
        <v>487</v>
      </c>
      <c r="W2" s="7"/>
      <c r="X2" s="464" t="s">
        <v>500</v>
      </c>
      <c r="Y2" s="465" t="s">
        <v>257</v>
      </c>
      <c r="Z2" s="466" t="s">
        <v>54</v>
      </c>
      <c r="AB2" s="467" t="s">
        <v>501</v>
      </c>
      <c r="AC2" s="467"/>
      <c r="AD2" s="466" t="s">
        <v>257</v>
      </c>
      <c r="AE2" s="466" t="s">
        <v>54</v>
      </c>
      <c r="AH2" s="468" t="s">
        <v>486</v>
      </c>
      <c r="AI2" s="468" t="s">
        <v>487</v>
      </c>
      <c r="AJ2" s="340"/>
    </row>
    <row r="3" spans="1:36" ht="18" thickBot="1">
      <c r="B3" s="343" t="s">
        <v>169</v>
      </c>
      <c r="C3" s="349"/>
      <c r="D3" s="341"/>
      <c r="E3" s="350"/>
      <c r="F3" s="341" t="s">
        <v>19</v>
      </c>
      <c r="G3" s="341" t="s">
        <v>0</v>
      </c>
      <c r="H3" s="341" t="s">
        <v>1</v>
      </c>
      <c r="I3" s="350"/>
      <c r="J3" s="341" t="s">
        <v>19</v>
      </c>
      <c r="K3" s="341" t="s">
        <v>0</v>
      </c>
      <c r="L3" s="346" t="s">
        <v>1</v>
      </c>
      <c r="M3" s="146"/>
      <c r="N3" s="341" t="s">
        <v>19</v>
      </c>
      <c r="O3" s="341" t="s">
        <v>254</v>
      </c>
      <c r="P3" s="146"/>
      <c r="R3" s="351" t="s">
        <v>24</v>
      </c>
      <c r="S3" s="352">
        <v>50</v>
      </c>
      <c r="W3" s="195">
        <v>1</v>
      </c>
      <c r="X3" s="469" t="s">
        <v>502</v>
      </c>
      <c r="Y3" s="470">
        <v>43</v>
      </c>
      <c r="Z3" s="360">
        <v>48</v>
      </c>
      <c r="AB3" s="123">
        <v>1</v>
      </c>
      <c r="AC3" s="471" t="s">
        <v>503</v>
      </c>
      <c r="AD3" s="470">
        <v>49</v>
      </c>
      <c r="AE3" s="360">
        <v>68</v>
      </c>
      <c r="AF3" s="175" t="s">
        <v>23</v>
      </c>
      <c r="AH3" s="472" t="s">
        <v>503</v>
      </c>
      <c r="AI3" s="473">
        <v>50</v>
      </c>
      <c r="AJ3" s="340"/>
    </row>
    <row r="4" spans="1:36" ht="17">
      <c r="A4">
        <v>1</v>
      </c>
      <c r="B4" s="353" t="s">
        <v>2</v>
      </c>
      <c r="C4" s="354">
        <v>64</v>
      </c>
      <c r="D4" s="355">
        <v>128</v>
      </c>
      <c r="E4" s="145"/>
      <c r="F4" s="353" t="s">
        <v>24</v>
      </c>
      <c r="G4" s="356">
        <v>43</v>
      </c>
      <c r="H4" s="355">
        <v>74</v>
      </c>
      <c r="I4" s="350"/>
      <c r="J4" s="357" t="s">
        <v>24</v>
      </c>
      <c r="K4" s="358">
        <v>16</v>
      </c>
      <c r="L4" s="359">
        <v>31</v>
      </c>
      <c r="M4" s="146"/>
      <c r="N4" s="357" t="s">
        <v>76</v>
      </c>
      <c r="O4" s="360">
        <v>12</v>
      </c>
      <c r="P4" s="361" t="s">
        <v>23</v>
      </c>
      <c r="R4" s="16" t="s">
        <v>76</v>
      </c>
      <c r="S4" s="362">
        <v>47</v>
      </c>
      <c r="W4" s="195">
        <v>2</v>
      </c>
      <c r="X4" s="474" t="s">
        <v>503</v>
      </c>
      <c r="Y4" s="475">
        <v>41</v>
      </c>
      <c r="Z4" s="476">
        <v>61</v>
      </c>
      <c r="AB4" s="18">
        <v>2</v>
      </c>
      <c r="AC4" s="477" t="s">
        <v>504</v>
      </c>
      <c r="AD4" s="475">
        <v>42</v>
      </c>
      <c r="AE4" s="476">
        <v>50</v>
      </c>
      <c r="AF4" s="175" t="s">
        <v>22</v>
      </c>
      <c r="AH4" s="198" t="s">
        <v>504</v>
      </c>
      <c r="AI4" s="478">
        <v>47</v>
      </c>
      <c r="AJ4" s="340"/>
    </row>
    <row r="5" spans="1:36" ht="18" thickBot="1">
      <c r="A5">
        <v>2</v>
      </c>
      <c r="B5" s="363" t="s">
        <v>44</v>
      </c>
      <c r="C5" s="364">
        <v>61</v>
      </c>
      <c r="D5" s="365">
        <v>112</v>
      </c>
      <c r="E5" s="145"/>
      <c r="F5" s="363" t="s">
        <v>76</v>
      </c>
      <c r="G5" s="366">
        <v>42</v>
      </c>
      <c r="H5" s="367">
        <v>114</v>
      </c>
      <c r="I5" s="350"/>
      <c r="J5" s="363" t="s">
        <v>76</v>
      </c>
      <c r="K5" s="366">
        <v>12</v>
      </c>
      <c r="L5" s="367">
        <v>32</v>
      </c>
      <c r="M5" s="146"/>
      <c r="N5" s="368" t="s">
        <v>24</v>
      </c>
      <c r="O5" s="369">
        <v>10</v>
      </c>
      <c r="P5" s="361" t="s">
        <v>22</v>
      </c>
      <c r="R5" s="16" t="s">
        <v>44</v>
      </c>
      <c r="S5" s="362">
        <v>45</v>
      </c>
      <c r="W5" s="195">
        <v>3</v>
      </c>
      <c r="X5" s="477" t="s">
        <v>505</v>
      </c>
      <c r="Y5" s="475">
        <v>33</v>
      </c>
      <c r="Z5" s="476">
        <v>26</v>
      </c>
      <c r="AB5" s="18">
        <v>3</v>
      </c>
      <c r="AC5" s="477" t="s">
        <v>505</v>
      </c>
      <c r="AD5" s="475">
        <v>39</v>
      </c>
      <c r="AE5" s="476">
        <v>39</v>
      </c>
      <c r="AF5" s="175" t="s">
        <v>506</v>
      </c>
      <c r="AH5" s="198" t="s">
        <v>505</v>
      </c>
      <c r="AI5" s="478">
        <v>45</v>
      </c>
      <c r="AJ5" s="340"/>
    </row>
    <row r="6" spans="1:36" ht="17">
      <c r="A6">
        <v>3</v>
      </c>
      <c r="B6" s="370" t="s">
        <v>74</v>
      </c>
      <c r="C6" s="366">
        <v>61</v>
      </c>
      <c r="D6" s="367">
        <v>99</v>
      </c>
      <c r="E6" s="145"/>
      <c r="F6" s="363" t="s">
        <v>44</v>
      </c>
      <c r="G6" s="364">
        <v>41</v>
      </c>
      <c r="H6" s="365">
        <v>131</v>
      </c>
      <c r="I6" s="371"/>
      <c r="J6" s="372" t="s">
        <v>44</v>
      </c>
      <c r="K6" s="191">
        <v>12</v>
      </c>
      <c r="L6" s="192">
        <v>32</v>
      </c>
      <c r="M6" s="146"/>
      <c r="R6" s="373" t="s">
        <v>74</v>
      </c>
      <c r="S6" s="362">
        <v>43</v>
      </c>
      <c r="W6" s="195">
        <v>4</v>
      </c>
      <c r="X6" s="477" t="s">
        <v>507</v>
      </c>
      <c r="Y6" s="475">
        <v>30</v>
      </c>
      <c r="Z6" s="476">
        <v>34</v>
      </c>
      <c r="AB6" s="18">
        <v>4</v>
      </c>
      <c r="AC6" s="200" t="s">
        <v>502</v>
      </c>
      <c r="AD6" s="199">
        <v>36</v>
      </c>
      <c r="AE6" s="479">
        <v>57</v>
      </c>
      <c r="AH6" s="198" t="s">
        <v>502</v>
      </c>
      <c r="AI6" s="478">
        <v>43</v>
      </c>
      <c r="AJ6" s="340"/>
    </row>
    <row r="7" spans="1:36" ht="18" thickBot="1">
      <c r="A7">
        <v>4</v>
      </c>
      <c r="B7" s="363" t="s">
        <v>81</v>
      </c>
      <c r="C7" s="366">
        <v>59</v>
      </c>
      <c r="D7" s="367">
        <v>94</v>
      </c>
      <c r="E7" s="145"/>
      <c r="F7" s="370" t="s">
        <v>74</v>
      </c>
      <c r="G7" s="366">
        <v>32</v>
      </c>
      <c r="H7" s="367">
        <v>107</v>
      </c>
      <c r="I7" s="371"/>
      <c r="J7" s="374" t="s">
        <v>74</v>
      </c>
      <c r="K7" s="375">
        <v>8</v>
      </c>
      <c r="L7" s="376">
        <v>35</v>
      </c>
      <c r="M7" s="146"/>
      <c r="N7" s="377" t="s">
        <v>170</v>
      </c>
      <c r="R7" s="373" t="s">
        <v>197</v>
      </c>
      <c r="S7" s="362">
        <v>41</v>
      </c>
      <c r="W7" s="195">
        <v>5</v>
      </c>
      <c r="X7" s="477" t="s">
        <v>504</v>
      </c>
      <c r="Y7" s="475">
        <v>30</v>
      </c>
      <c r="Z7" s="476">
        <v>31</v>
      </c>
      <c r="AB7" s="18">
        <v>5</v>
      </c>
      <c r="AC7" s="200" t="s">
        <v>507</v>
      </c>
      <c r="AD7" s="199">
        <v>33</v>
      </c>
      <c r="AE7" s="479">
        <v>25</v>
      </c>
      <c r="AH7" s="198" t="s">
        <v>507</v>
      </c>
      <c r="AI7" s="478">
        <v>41</v>
      </c>
      <c r="AJ7" s="340"/>
    </row>
    <row r="8" spans="1:36" ht="17">
      <c r="A8">
        <v>5</v>
      </c>
      <c r="B8" s="363" t="s">
        <v>76</v>
      </c>
      <c r="C8" s="366">
        <v>57</v>
      </c>
      <c r="D8" s="367">
        <v>106</v>
      </c>
      <c r="E8" s="145"/>
      <c r="F8" s="378" t="s">
        <v>197</v>
      </c>
      <c r="G8" s="191">
        <v>32</v>
      </c>
      <c r="H8" s="192">
        <v>102</v>
      </c>
      <c r="I8" s="371"/>
      <c r="J8" s="379"/>
      <c r="K8" s="380"/>
      <c r="L8" s="380"/>
      <c r="M8" s="146"/>
      <c r="N8" s="381"/>
      <c r="O8" s="382"/>
      <c r="P8" s="382"/>
      <c r="R8" s="16" t="s">
        <v>75</v>
      </c>
      <c r="S8" s="362">
        <v>40</v>
      </c>
      <c r="W8" s="195">
        <v>6</v>
      </c>
      <c r="X8" s="477" t="s">
        <v>508</v>
      </c>
      <c r="Y8" s="475">
        <v>29</v>
      </c>
      <c r="Z8" s="476">
        <v>30</v>
      </c>
      <c r="AB8" s="18">
        <v>6</v>
      </c>
      <c r="AC8" s="200" t="s">
        <v>258</v>
      </c>
      <c r="AD8" s="199">
        <v>29</v>
      </c>
      <c r="AE8" s="479">
        <v>42</v>
      </c>
      <c r="AH8" s="198" t="s">
        <v>258</v>
      </c>
      <c r="AI8" s="478">
        <v>40</v>
      </c>
      <c r="AJ8" s="340"/>
    </row>
    <row r="9" spans="1:36" ht="17">
      <c r="A9">
        <v>6</v>
      </c>
      <c r="B9" s="363" t="s">
        <v>75</v>
      </c>
      <c r="C9" s="366">
        <v>56</v>
      </c>
      <c r="D9" s="367">
        <v>106</v>
      </c>
      <c r="E9" s="145"/>
      <c r="F9" s="372" t="s">
        <v>75</v>
      </c>
      <c r="G9" s="191">
        <v>32</v>
      </c>
      <c r="H9" s="192">
        <v>74</v>
      </c>
      <c r="I9" s="371"/>
      <c r="J9" s="379" t="s">
        <v>171</v>
      </c>
      <c r="K9" s="380"/>
      <c r="L9" s="380"/>
      <c r="M9" s="146"/>
      <c r="N9" s="381"/>
      <c r="O9" s="382"/>
      <c r="P9" s="382"/>
      <c r="R9" s="16" t="s">
        <v>81</v>
      </c>
      <c r="S9" s="362">
        <v>39</v>
      </c>
      <c r="W9" s="195">
        <v>7</v>
      </c>
      <c r="X9" s="474" t="s">
        <v>509</v>
      </c>
      <c r="Y9" s="475">
        <v>27</v>
      </c>
      <c r="Z9" s="476">
        <v>28</v>
      </c>
      <c r="AB9" s="18">
        <v>7</v>
      </c>
      <c r="AC9" s="200" t="s">
        <v>508</v>
      </c>
      <c r="AD9" s="199">
        <v>28</v>
      </c>
      <c r="AE9" s="479">
        <v>38</v>
      </c>
      <c r="AH9" s="198" t="s">
        <v>508</v>
      </c>
      <c r="AI9" s="478">
        <v>39</v>
      </c>
      <c r="AJ9" s="340"/>
    </row>
    <row r="10" spans="1:36" ht="17">
      <c r="A10">
        <v>7</v>
      </c>
      <c r="B10" s="363" t="s">
        <v>24</v>
      </c>
      <c r="C10" s="366">
        <v>56</v>
      </c>
      <c r="D10" s="367">
        <v>99</v>
      </c>
      <c r="E10" s="145"/>
      <c r="F10" s="372" t="s">
        <v>81</v>
      </c>
      <c r="G10" s="191">
        <v>28</v>
      </c>
      <c r="H10" s="192">
        <v>73</v>
      </c>
      <c r="I10" s="350"/>
      <c r="J10" s="379"/>
      <c r="K10" s="380"/>
      <c r="L10" s="380"/>
      <c r="M10" s="146"/>
      <c r="N10" s="381"/>
      <c r="O10" s="382"/>
      <c r="P10" s="382"/>
      <c r="R10" s="16" t="s">
        <v>2</v>
      </c>
      <c r="S10" s="362">
        <v>38</v>
      </c>
      <c r="W10" s="195">
        <v>8</v>
      </c>
      <c r="X10" s="477" t="s">
        <v>258</v>
      </c>
      <c r="Y10" s="475">
        <v>24</v>
      </c>
      <c r="Z10" s="476">
        <v>31</v>
      </c>
      <c r="AB10" s="18">
        <v>8</v>
      </c>
      <c r="AC10" s="480" t="s">
        <v>510</v>
      </c>
      <c r="AD10" s="199">
        <v>26</v>
      </c>
      <c r="AE10" s="479">
        <v>20</v>
      </c>
      <c r="AH10" s="151" t="s">
        <v>510</v>
      </c>
      <c r="AI10" s="478">
        <v>38</v>
      </c>
      <c r="AJ10" s="340"/>
    </row>
    <row r="11" spans="1:36" ht="17">
      <c r="A11">
        <v>8</v>
      </c>
      <c r="B11" s="363" t="s">
        <v>4</v>
      </c>
      <c r="C11" s="364">
        <v>53</v>
      </c>
      <c r="D11" s="367">
        <v>114</v>
      </c>
      <c r="E11" s="145"/>
      <c r="F11" s="372" t="s">
        <v>2</v>
      </c>
      <c r="G11" s="383">
        <v>27</v>
      </c>
      <c r="H11" s="192">
        <v>94</v>
      </c>
      <c r="I11" s="350"/>
      <c r="J11" s="379"/>
      <c r="K11" s="380"/>
      <c r="L11" s="380"/>
      <c r="M11" s="146"/>
      <c r="N11" s="381"/>
      <c r="O11" s="382"/>
      <c r="P11" s="382"/>
      <c r="R11" s="16" t="s">
        <v>4</v>
      </c>
      <c r="S11" s="362">
        <v>37</v>
      </c>
      <c r="W11" s="195">
        <v>9</v>
      </c>
      <c r="X11" s="474" t="s">
        <v>510</v>
      </c>
      <c r="Y11" s="475">
        <v>22</v>
      </c>
      <c r="Z11" s="476">
        <v>37</v>
      </c>
      <c r="AB11" s="18">
        <v>9</v>
      </c>
      <c r="AC11" s="480" t="s">
        <v>509</v>
      </c>
      <c r="AD11" s="199">
        <v>24</v>
      </c>
      <c r="AE11" s="479">
        <v>32</v>
      </c>
      <c r="AH11" s="151" t="s">
        <v>509</v>
      </c>
      <c r="AI11" s="478">
        <v>37</v>
      </c>
      <c r="AJ11" s="340"/>
    </row>
    <row r="12" spans="1:36" ht="18" thickBot="1">
      <c r="A12">
        <v>9</v>
      </c>
      <c r="B12" s="384" t="s">
        <v>197</v>
      </c>
      <c r="C12" s="385">
        <v>53</v>
      </c>
      <c r="D12" s="386">
        <v>105</v>
      </c>
      <c r="E12" s="145"/>
      <c r="F12" s="368" t="s">
        <v>4</v>
      </c>
      <c r="G12" s="387">
        <v>11</v>
      </c>
      <c r="H12" s="376">
        <v>58</v>
      </c>
      <c r="I12" s="350"/>
      <c r="J12" s="388"/>
      <c r="K12" s="380"/>
      <c r="L12" s="380"/>
      <c r="M12" s="146"/>
      <c r="N12" s="146"/>
      <c r="O12" s="146"/>
      <c r="P12" s="146"/>
      <c r="R12" s="16" t="s">
        <v>31</v>
      </c>
      <c r="S12" s="362">
        <v>38</v>
      </c>
      <c r="T12" s="340" t="s">
        <v>488</v>
      </c>
      <c r="W12" s="195">
        <v>10</v>
      </c>
      <c r="X12" s="481" t="s">
        <v>173</v>
      </c>
      <c r="Y12" s="482">
        <v>21</v>
      </c>
      <c r="Z12" s="483">
        <v>42</v>
      </c>
      <c r="AB12" s="173">
        <v>10</v>
      </c>
      <c r="AC12" s="484" t="s">
        <v>173</v>
      </c>
      <c r="AD12" s="485">
        <v>18</v>
      </c>
      <c r="AE12" s="369">
        <v>56</v>
      </c>
      <c r="AH12" s="198" t="s">
        <v>173</v>
      </c>
      <c r="AI12" s="478">
        <v>36</v>
      </c>
    </row>
    <row r="13" spans="1:36" ht="18" thickBot="1">
      <c r="B13" s="343" t="s">
        <v>169</v>
      </c>
      <c r="C13" s="341" t="s">
        <v>0</v>
      </c>
      <c r="D13" s="341" t="s">
        <v>1</v>
      </c>
      <c r="E13" s="389"/>
      <c r="F13" s="390" t="s">
        <v>489</v>
      </c>
      <c r="G13" s="341" t="s">
        <v>0</v>
      </c>
      <c r="H13" s="341" t="s">
        <v>1</v>
      </c>
      <c r="I13" s="391"/>
      <c r="J13" s="343" t="s">
        <v>490</v>
      </c>
      <c r="K13" s="341" t="s">
        <v>0</v>
      </c>
      <c r="L13" s="392" t="s">
        <v>1</v>
      </c>
      <c r="M13" s="393"/>
      <c r="N13" s="153"/>
      <c r="O13" s="31"/>
      <c r="P13" s="31"/>
      <c r="Q13" s="31"/>
      <c r="R13" s="373" t="s">
        <v>491</v>
      </c>
      <c r="S13" s="362">
        <v>36</v>
      </c>
      <c r="T13" s="340" t="s">
        <v>492</v>
      </c>
      <c r="W13" s="7"/>
      <c r="X13" s="486" t="s">
        <v>511</v>
      </c>
      <c r="Y13" s="466" t="s">
        <v>257</v>
      </c>
      <c r="Z13" s="466" t="s">
        <v>54</v>
      </c>
      <c r="AA13" s="6"/>
      <c r="AB13" s="467" t="s">
        <v>512</v>
      </c>
      <c r="AC13" s="487"/>
      <c r="AD13" s="466" t="s">
        <v>257</v>
      </c>
      <c r="AE13" s="466" t="s">
        <v>54</v>
      </c>
      <c r="AF13" s="6"/>
      <c r="AH13" s="488" t="s">
        <v>172</v>
      </c>
      <c r="AI13" s="478">
        <v>37</v>
      </c>
      <c r="AJ13" s="340" t="s">
        <v>513</v>
      </c>
    </row>
    <row r="14" spans="1:36" ht="17">
      <c r="A14">
        <v>10</v>
      </c>
      <c r="B14" s="394" t="s">
        <v>8</v>
      </c>
      <c r="C14" s="395">
        <v>52</v>
      </c>
      <c r="D14" s="396">
        <v>76</v>
      </c>
      <c r="E14" s="145"/>
      <c r="F14" s="397" t="s">
        <v>31</v>
      </c>
      <c r="G14" s="398">
        <v>50</v>
      </c>
      <c r="H14" s="399">
        <v>90</v>
      </c>
      <c r="I14" s="400"/>
      <c r="J14" s="401" t="s">
        <v>31</v>
      </c>
      <c r="K14" s="402">
        <v>16</v>
      </c>
      <c r="L14" s="403">
        <v>32</v>
      </c>
      <c r="M14" s="404" t="s">
        <v>23</v>
      </c>
      <c r="N14" s="12"/>
      <c r="O14" s="3"/>
      <c r="P14" s="3"/>
      <c r="Q14" s="31"/>
      <c r="R14" s="16" t="s">
        <v>255</v>
      </c>
      <c r="S14" s="16">
        <v>34</v>
      </c>
      <c r="T14" s="405"/>
      <c r="W14" s="195">
        <v>11</v>
      </c>
      <c r="X14" s="489" t="s">
        <v>514</v>
      </c>
      <c r="Y14" s="490">
        <v>21</v>
      </c>
      <c r="Z14" s="491">
        <v>32</v>
      </c>
      <c r="AB14" s="492">
        <v>1</v>
      </c>
      <c r="AC14" s="493" t="s">
        <v>172</v>
      </c>
      <c r="AD14" s="494">
        <v>52</v>
      </c>
      <c r="AE14" s="495">
        <v>52</v>
      </c>
      <c r="AF14" s="175" t="s">
        <v>23</v>
      </c>
      <c r="AH14" s="198" t="s">
        <v>515</v>
      </c>
      <c r="AI14" s="16">
        <v>35</v>
      </c>
      <c r="AJ14" s="340" t="s">
        <v>516</v>
      </c>
    </row>
    <row r="15" spans="1:36" ht="17">
      <c r="A15">
        <v>11</v>
      </c>
      <c r="B15" s="406" t="s">
        <v>491</v>
      </c>
      <c r="C15" s="407">
        <v>49</v>
      </c>
      <c r="D15" s="408">
        <v>90</v>
      </c>
      <c r="E15" s="145"/>
      <c r="F15" s="406" t="s">
        <v>491</v>
      </c>
      <c r="G15" s="407">
        <v>38</v>
      </c>
      <c r="H15" s="408">
        <v>73</v>
      </c>
      <c r="I15" s="400"/>
      <c r="J15" s="406" t="s">
        <v>491</v>
      </c>
      <c r="K15" s="409">
        <v>15</v>
      </c>
      <c r="L15" s="410">
        <v>31</v>
      </c>
      <c r="M15" s="404" t="s">
        <v>22</v>
      </c>
      <c r="N15" s="152"/>
      <c r="O15" s="3"/>
      <c r="P15" s="3"/>
      <c r="Q15" s="181"/>
      <c r="R15" s="373" t="s">
        <v>77</v>
      </c>
      <c r="S15" s="16">
        <v>33</v>
      </c>
      <c r="T15" s="405"/>
      <c r="W15" s="195">
        <v>12</v>
      </c>
      <c r="X15" s="193" t="s">
        <v>517</v>
      </c>
      <c r="Y15" s="197">
        <v>21</v>
      </c>
      <c r="Z15" s="194">
        <v>27</v>
      </c>
      <c r="AA15" s="496"/>
      <c r="AB15" s="18">
        <v>2</v>
      </c>
      <c r="AC15" s="196" t="s">
        <v>515</v>
      </c>
      <c r="AD15" s="197">
        <v>46</v>
      </c>
      <c r="AE15" s="194">
        <v>30</v>
      </c>
      <c r="AF15" s="175" t="s">
        <v>22</v>
      </c>
      <c r="AH15" s="497" t="s">
        <v>518</v>
      </c>
      <c r="AI15" s="16">
        <v>33</v>
      </c>
      <c r="AJ15" s="405"/>
    </row>
    <row r="16" spans="1:36" ht="17">
      <c r="A16">
        <v>12</v>
      </c>
      <c r="B16" s="411" t="s">
        <v>31</v>
      </c>
      <c r="C16" s="407">
        <v>48</v>
      </c>
      <c r="D16" s="408">
        <v>97</v>
      </c>
      <c r="E16" s="145"/>
      <c r="F16" s="406" t="s">
        <v>77</v>
      </c>
      <c r="G16" s="409">
        <v>37</v>
      </c>
      <c r="H16" s="410">
        <v>70</v>
      </c>
      <c r="I16" s="400"/>
      <c r="J16" s="372" t="s">
        <v>255</v>
      </c>
      <c r="K16" s="191">
        <v>11</v>
      </c>
      <c r="L16" s="192">
        <v>37</v>
      </c>
      <c r="M16" s="404"/>
      <c r="N16" s="152"/>
      <c r="O16" s="3"/>
      <c r="P16" s="3"/>
      <c r="Q16" s="29"/>
      <c r="R16" s="16" t="s">
        <v>8</v>
      </c>
      <c r="S16" s="16">
        <v>32</v>
      </c>
      <c r="T16" s="412"/>
      <c r="W16" s="195">
        <v>13</v>
      </c>
      <c r="X16" s="196" t="s">
        <v>519</v>
      </c>
      <c r="Y16" s="197">
        <v>21</v>
      </c>
      <c r="Z16" s="194">
        <v>20</v>
      </c>
      <c r="AB16" s="18">
        <v>3</v>
      </c>
      <c r="AC16" s="498" t="s">
        <v>518</v>
      </c>
      <c r="AD16" s="197">
        <v>43</v>
      </c>
      <c r="AE16" s="194">
        <v>32</v>
      </c>
      <c r="AF16" s="175" t="s">
        <v>506</v>
      </c>
      <c r="AH16" s="151" t="s">
        <v>520</v>
      </c>
      <c r="AI16" s="16">
        <v>32</v>
      </c>
      <c r="AJ16" s="412"/>
    </row>
    <row r="17" spans="1:36" ht="18" thickBot="1">
      <c r="A17">
        <v>13</v>
      </c>
      <c r="B17" s="413" t="s">
        <v>255</v>
      </c>
      <c r="C17" s="409">
        <v>37</v>
      </c>
      <c r="D17" s="410">
        <v>61</v>
      </c>
      <c r="E17" s="145"/>
      <c r="F17" s="413" t="s">
        <v>255</v>
      </c>
      <c r="G17" s="409">
        <v>36</v>
      </c>
      <c r="H17" s="410">
        <v>70</v>
      </c>
      <c r="I17" s="414"/>
      <c r="J17" s="374" t="s">
        <v>77</v>
      </c>
      <c r="K17" s="375">
        <v>6</v>
      </c>
      <c r="L17" s="376">
        <v>19</v>
      </c>
      <c r="M17" s="415"/>
      <c r="N17" s="10"/>
      <c r="O17" s="3"/>
      <c r="P17" s="3"/>
      <c r="Q17" s="416"/>
      <c r="R17" s="373" t="s">
        <v>87</v>
      </c>
      <c r="S17" s="16">
        <v>31</v>
      </c>
      <c r="T17" s="412"/>
      <c r="W17" s="499">
        <v>14</v>
      </c>
      <c r="X17" s="193" t="s">
        <v>518</v>
      </c>
      <c r="Y17" s="197">
        <v>20</v>
      </c>
      <c r="Z17" s="194">
        <v>39</v>
      </c>
      <c r="AB17" s="18">
        <v>4</v>
      </c>
      <c r="AC17" s="480" t="s">
        <v>520</v>
      </c>
      <c r="AD17" s="199">
        <v>32</v>
      </c>
      <c r="AE17" s="479">
        <v>35</v>
      </c>
      <c r="AF17" s="415"/>
      <c r="AH17" s="151" t="s">
        <v>517</v>
      </c>
      <c r="AI17" s="16">
        <v>31</v>
      </c>
      <c r="AJ17" s="412"/>
    </row>
    <row r="18" spans="1:36" ht="17">
      <c r="A18">
        <v>14</v>
      </c>
      <c r="B18" s="413" t="s">
        <v>183</v>
      </c>
      <c r="C18" s="409">
        <v>36</v>
      </c>
      <c r="D18" s="410">
        <v>71</v>
      </c>
      <c r="E18" s="145"/>
      <c r="F18" s="372" t="s">
        <v>8</v>
      </c>
      <c r="G18" s="191">
        <v>35</v>
      </c>
      <c r="H18" s="192">
        <v>71</v>
      </c>
      <c r="I18" s="400"/>
      <c r="J18" s="417"/>
      <c r="K18" s="380"/>
      <c r="L18" s="380"/>
      <c r="M18" s="415"/>
      <c r="N18" s="10"/>
      <c r="O18" s="3"/>
      <c r="P18" s="3"/>
      <c r="Q18" s="416"/>
      <c r="R18" s="16" t="s">
        <v>183</v>
      </c>
      <c r="S18" s="16">
        <v>30</v>
      </c>
      <c r="T18" s="412"/>
      <c r="W18" s="499">
        <v>15</v>
      </c>
      <c r="X18" s="196" t="s">
        <v>515</v>
      </c>
      <c r="Y18" s="197">
        <v>20</v>
      </c>
      <c r="Z18" s="194">
        <v>34</v>
      </c>
      <c r="AA18" s="415"/>
      <c r="AB18" s="18">
        <v>5</v>
      </c>
      <c r="AC18" s="480" t="s">
        <v>517</v>
      </c>
      <c r="AD18" s="199">
        <v>31</v>
      </c>
      <c r="AE18" s="479">
        <v>29</v>
      </c>
      <c r="AF18" s="415"/>
      <c r="AH18" s="198" t="s">
        <v>521</v>
      </c>
      <c r="AI18" s="16">
        <v>30</v>
      </c>
      <c r="AJ18" s="412"/>
    </row>
    <row r="19" spans="1:36" ht="17">
      <c r="A19">
        <v>15</v>
      </c>
      <c r="B19" s="413" t="s">
        <v>70</v>
      </c>
      <c r="C19" s="409">
        <v>36</v>
      </c>
      <c r="D19" s="410">
        <v>69</v>
      </c>
      <c r="E19" s="145"/>
      <c r="F19" s="418" t="s">
        <v>87</v>
      </c>
      <c r="G19" s="191">
        <v>29</v>
      </c>
      <c r="H19" s="192">
        <v>53</v>
      </c>
      <c r="I19" s="414"/>
      <c r="J19" s="379" t="s">
        <v>171</v>
      </c>
      <c r="K19" s="380"/>
      <c r="L19" s="350"/>
      <c r="M19" s="415"/>
      <c r="N19" s="10"/>
      <c r="O19" s="3"/>
      <c r="P19" s="3"/>
      <c r="Q19" s="31"/>
      <c r="R19" s="16" t="s">
        <v>58</v>
      </c>
      <c r="S19" s="16">
        <v>29</v>
      </c>
      <c r="T19" s="412"/>
      <c r="W19" s="499">
        <v>16</v>
      </c>
      <c r="X19" s="193" t="s">
        <v>520</v>
      </c>
      <c r="Y19" s="197">
        <v>20</v>
      </c>
      <c r="Z19" s="194">
        <v>19</v>
      </c>
      <c r="AA19" s="415"/>
      <c r="AB19" s="18">
        <v>6</v>
      </c>
      <c r="AC19" s="200" t="s">
        <v>521</v>
      </c>
      <c r="AD19" s="199">
        <v>30</v>
      </c>
      <c r="AE19" s="479">
        <v>40</v>
      </c>
      <c r="AF19" s="415"/>
      <c r="AH19" s="151" t="s">
        <v>514</v>
      </c>
      <c r="AI19" s="16">
        <v>29</v>
      </c>
      <c r="AJ19" s="412"/>
    </row>
    <row r="20" spans="1:36" ht="17">
      <c r="A20">
        <v>16</v>
      </c>
      <c r="B20" s="406" t="s">
        <v>77</v>
      </c>
      <c r="C20" s="409">
        <v>34</v>
      </c>
      <c r="D20" s="410">
        <v>90</v>
      </c>
      <c r="E20" s="145"/>
      <c r="F20" s="372" t="s">
        <v>183</v>
      </c>
      <c r="G20" s="191">
        <v>23</v>
      </c>
      <c r="H20" s="192">
        <v>52</v>
      </c>
      <c r="I20" s="400"/>
      <c r="J20" s="380"/>
      <c r="K20" s="380"/>
      <c r="L20" s="350"/>
      <c r="M20" s="415"/>
      <c r="N20" s="419"/>
      <c r="O20" s="3"/>
      <c r="P20" s="3"/>
      <c r="Q20" s="31"/>
      <c r="R20" s="16" t="s">
        <v>70</v>
      </c>
      <c r="S20" s="16">
        <v>28</v>
      </c>
      <c r="T20" s="420"/>
      <c r="W20" s="499">
        <v>17</v>
      </c>
      <c r="X20" s="196" t="s">
        <v>172</v>
      </c>
      <c r="Y20" s="197">
        <v>19</v>
      </c>
      <c r="Z20" s="194">
        <v>16</v>
      </c>
      <c r="AA20" s="415"/>
      <c r="AB20" s="18">
        <v>7</v>
      </c>
      <c r="AC20" s="480" t="s">
        <v>514</v>
      </c>
      <c r="AD20" s="199">
        <v>26</v>
      </c>
      <c r="AE20" s="479">
        <v>27</v>
      </c>
      <c r="AF20" s="415"/>
      <c r="AG20" s="415"/>
      <c r="AH20" s="500" t="s">
        <v>519</v>
      </c>
      <c r="AI20" s="16">
        <v>28</v>
      </c>
      <c r="AJ20" s="420"/>
    </row>
    <row r="21" spans="1:36" ht="18">
      <c r="A21">
        <v>17</v>
      </c>
      <c r="B21" s="421" t="s">
        <v>87</v>
      </c>
      <c r="C21" s="409">
        <v>34</v>
      </c>
      <c r="D21" s="410">
        <v>75</v>
      </c>
      <c r="E21" s="145"/>
      <c r="F21" s="372" t="s">
        <v>58</v>
      </c>
      <c r="G21" s="191">
        <v>20</v>
      </c>
      <c r="H21" s="192">
        <v>51</v>
      </c>
      <c r="I21" s="422"/>
      <c r="J21" s="380"/>
      <c r="K21" s="380"/>
      <c r="L21" s="350"/>
      <c r="M21" s="415"/>
      <c r="N21" s="152"/>
      <c r="O21" s="3"/>
      <c r="P21" s="3"/>
      <c r="Q21" s="31"/>
      <c r="R21" s="16" t="s">
        <v>50</v>
      </c>
      <c r="S21" s="16">
        <v>29</v>
      </c>
      <c r="T21" s="420" t="s">
        <v>493</v>
      </c>
      <c r="W21" s="499">
        <v>18</v>
      </c>
      <c r="X21" s="196" t="s">
        <v>521</v>
      </c>
      <c r="Y21" s="197">
        <v>17</v>
      </c>
      <c r="Z21" s="194">
        <v>20</v>
      </c>
      <c r="AA21" s="415"/>
      <c r="AB21" s="18">
        <v>8</v>
      </c>
      <c r="AC21" s="500" t="s">
        <v>519</v>
      </c>
      <c r="AD21" s="199">
        <v>26</v>
      </c>
      <c r="AE21" s="479">
        <v>27</v>
      </c>
      <c r="AF21" s="415"/>
      <c r="AG21" s="415"/>
      <c r="AH21" s="198" t="s">
        <v>174</v>
      </c>
      <c r="AI21" s="16">
        <v>27</v>
      </c>
      <c r="AJ21" s="420"/>
    </row>
    <row r="22" spans="1:36" ht="18" thickBot="1">
      <c r="A22">
        <v>18</v>
      </c>
      <c r="B22" s="423" t="s">
        <v>58</v>
      </c>
      <c r="C22" s="424">
        <v>33</v>
      </c>
      <c r="D22" s="425">
        <v>82</v>
      </c>
      <c r="E22" s="145"/>
      <c r="F22" s="368" t="s">
        <v>70</v>
      </c>
      <c r="G22" s="375">
        <v>20</v>
      </c>
      <c r="H22" s="376">
        <v>48</v>
      </c>
      <c r="I22" s="400"/>
      <c r="J22" s="380"/>
      <c r="K22" s="380"/>
      <c r="L22" s="350"/>
      <c r="M22" s="404"/>
      <c r="N22" s="152"/>
      <c r="O22" s="3"/>
      <c r="P22" s="3"/>
      <c r="Q22" s="31"/>
      <c r="R22" s="16" t="s">
        <v>267</v>
      </c>
      <c r="S22" s="16">
        <v>27</v>
      </c>
      <c r="T22" s="420" t="s">
        <v>494</v>
      </c>
      <c r="W22" s="499">
        <v>19</v>
      </c>
      <c r="X22" s="196" t="s">
        <v>174</v>
      </c>
      <c r="Y22" s="197">
        <v>14</v>
      </c>
      <c r="Z22" s="194">
        <v>28</v>
      </c>
      <c r="AA22" s="415"/>
      <c r="AB22" s="18">
        <v>9</v>
      </c>
      <c r="AC22" s="200" t="s">
        <v>174</v>
      </c>
      <c r="AD22" s="199">
        <v>24</v>
      </c>
      <c r="AE22" s="479">
        <v>21</v>
      </c>
      <c r="AF22" s="415"/>
      <c r="AG22" s="415"/>
      <c r="AH22" s="198" t="s">
        <v>522</v>
      </c>
      <c r="AI22" s="16">
        <v>26</v>
      </c>
      <c r="AJ22" s="420"/>
    </row>
    <row r="23" spans="1:36" ht="18" customHeight="1" thickBot="1">
      <c r="B23" s="343" t="s">
        <v>169</v>
      </c>
      <c r="C23" s="341" t="s">
        <v>0</v>
      </c>
      <c r="D23" s="341" t="s">
        <v>1</v>
      </c>
      <c r="E23" s="389"/>
      <c r="F23" s="426" t="s">
        <v>495</v>
      </c>
      <c r="G23" s="341" t="s">
        <v>0</v>
      </c>
      <c r="H23" s="341" t="s">
        <v>1</v>
      </c>
      <c r="I23" s="344"/>
      <c r="J23" s="343" t="s">
        <v>496</v>
      </c>
      <c r="K23" s="341" t="s">
        <v>0</v>
      </c>
      <c r="L23" s="346" t="s">
        <v>1</v>
      </c>
      <c r="M23" s="415"/>
      <c r="N23" s="427"/>
      <c r="O23" s="3"/>
      <c r="P23" s="3"/>
      <c r="Q23" s="30"/>
      <c r="R23" s="16" t="s">
        <v>15</v>
      </c>
      <c r="S23" s="16">
        <v>25</v>
      </c>
      <c r="T23" s="420"/>
      <c r="W23" s="501">
        <v>20</v>
      </c>
      <c r="X23" s="502" t="s">
        <v>522</v>
      </c>
      <c r="Y23" s="503">
        <v>7</v>
      </c>
      <c r="Z23" s="504">
        <v>10</v>
      </c>
      <c r="AA23" s="415"/>
      <c r="AB23" s="20">
        <v>10</v>
      </c>
      <c r="AC23" s="484" t="s">
        <v>522</v>
      </c>
      <c r="AD23" s="485">
        <v>10</v>
      </c>
      <c r="AE23" s="369">
        <v>14</v>
      </c>
      <c r="AF23" s="415"/>
      <c r="AG23" s="415"/>
      <c r="AH23" s="12"/>
      <c r="AI23" s="12"/>
      <c r="AJ23" s="420"/>
    </row>
    <row r="24" spans="1:36" ht="17">
      <c r="A24">
        <v>19</v>
      </c>
      <c r="B24" s="428" t="s">
        <v>497</v>
      </c>
      <c r="C24" s="429">
        <v>32</v>
      </c>
      <c r="D24" s="430">
        <v>62</v>
      </c>
      <c r="E24" s="145"/>
      <c r="F24" s="431" t="s">
        <v>192</v>
      </c>
      <c r="G24" s="432">
        <v>39</v>
      </c>
      <c r="H24" s="433">
        <v>37</v>
      </c>
      <c r="I24" s="350"/>
      <c r="J24" s="434" t="s">
        <v>50</v>
      </c>
      <c r="K24" s="435">
        <v>15</v>
      </c>
      <c r="L24" s="436">
        <v>21</v>
      </c>
      <c r="M24" s="404" t="s">
        <v>23</v>
      </c>
      <c r="N24" s="152"/>
      <c r="O24" s="12"/>
      <c r="P24" s="12"/>
      <c r="Q24" s="30"/>
      <c r="R24" s="16" t="s">
        <v>192</v>
      </c>
      <c r="S24" s="16">
        <v>24</v>
      </c>
      <c r="T24" s="420"/>
      <c r="W24" s="195"/>
      <c r="X24" s="10"/>
      <c r="Y24" s="12"/>
      <c r="Z24" s="12"/>
      <c r="AA24" s="415"/>
      <c r="AB24" s="415"/>
      <c r="AC24" s="415"/>
      <c r="AD24" s="443"/>
      <c r="AE24" s="381"/>
      <c r="AF24" s="415"/>
      <c r="AG24" s="415"/>
      <c r="AH24" s="12"/>
      <c r="AI24" s="12"/>
      <c r="AJ24" s="420"/>
    </row>
    <row r="25" spans="1:36" ht="17">
      <c r="A25">
        <v>20</v>
      </c>
      <c r="B25" s="437" t="s">
        <v>267</v>
      </c>
      <c r="C25" s="438">
        <v>25</v>
      </c>
      <c r="D25" s="439">
        <v>60</v>
      </c>
      <c r="E25" s="145"/>
      <c r="F25" s="440" t="s">
        <v>267</v>
      </c>
      <c r="G25" s="441">
        <v>36</v>
      </c>
      <c r="H25" s="442">
        <v>55</v>
      </c>
      <c r="I25" s="350"/>
      <c r="J25" s="440" t="s">
        <v>267</v>
      </c>
      <c r="K25" s="441">
        <v>13</v>
      </c>
      <c r="L25" s="442">
        <v>21</v>
      </c>
      <c r="M25" s="404" t="s">
        <v>22</v>
      </c>
      <c r="N25" s="443"/>
      <c r="O25" s="382"/>
      <c r="P25" s="382"/>
      <c r="R25" s="16" t="s">
        <v>256</v>
      </c>
      <c r="S25" s="16">
        <v>23</v>
      </c>
      <c r="T25" s="420"/>
      <c r="W25" s="195"/>
      <c r="X25" s="10"/>
      <c r="Y25" s="12"/>
      <c r="Z25" s="12"/>
      <c r="AA25" s="415"/>
      <c r="AB25" s="415"/>
      <c r="AC25" s="415"/>
      <c r="AD25" s="443"/>
      <c r="AE25" s="381"/>
      <c r="AF25" s="415"/>
      <c r="AG25" s="415"/>
      <c r="AH25" s="12"/>
      <c r="AI25" s="12"/>
      <c r="AJ25" s="420"/>
    </row>
    <row r="26" spans="1:36" ht="17">
      <c r="A26">
        <v>21</v>
      </c>
      <c r="B26" s="437" t="s">
        <v>192</v>
      </c>
      <c r="C26" s="438">
        <v>22</v>
      </c>
      <c r="D26" s="439">
        <v>69</v>
      </c>
      <c r="E26" s="145"/>
      <c r="F26" s="444" t="s">
        <v>15</v>
      </c>
      <c r="G26" s="441">
        <v>36</v>
      </c>
      <c r="H26" s="442">
        <v>42</v>
      </c>
      <c r="I26" s="445"/>
      <c r="J26" s="372" t="s">
        <v>15</v>
      </c>
      <c r="K26" s="191">
        <v>11</v>
      </c>
      <c r="L26" s="192">
        <v>18</v>
      </c>
      <c r="M26" s="415"/>
      <c r="N26" s="443"/>
      <c r="O26" s="382"/>
      <c r="P26" s="382"/>
      <c r="R26" s="373" t="s">
        <v>498</v>
      </c>
      <c r="S26" s="16">
        <v>22</v>
      </c>
      <c r="W26" s="195"/>
      <c r="X26" s="10"/>
      <c r="Y26" s="12"/>
      <c r="Z26" s="12"/>
      <c r="AA26" s="393"/>
      <c r="AB26" s="393"/>
      <c r="AC26" s="393"/>
      <c r="AD26" s="443"/>
      <c r="AE26" s="381"/>
      <c r="AG26" s="415"/>
      <c r="AH26" s="505"/>
      <c r="AI26" s="12"/>
      <c r="AJ26" s="340"/>
    </row>
    <row r="27" spans="1:36" ht="18" customHeight="1" thickBot="1">
      <c r="A27">
        <v>22</v>
      </c>
      <c r="B27" s="446" t="s">
        <v>15</v>
      </c>
      <c r="C27" s="438">
        <v>21</v>
      </c>
      <c r="D27" s="439">
        <v>49</v>
      </c>
      <c r="E27" s="145"/>
      <c r="F27" s="444" t="s">
        <v>50</v>
      </c>
      <c r="G27" s="441">
        <v>36</v>
      </c>
      <c r="H27" s="442">
        <v>40</v>
      </c>
      <c r="I27" s="380"/>
      <c r="J27" s="447" t="s">
        <v>192</v>
      </c>
      <c r="K27" s="375">
        <v>9</v>
      </c>
      <c r="L27" s="376">
        <v>16</v>
      </c>
      <c r="M27" s="415"/>
      <c r="N27" s="443"/>
      <c r="O27" s="382"/>
      <c r="P27" s="382"/>
      <c r="R27" s="16" t="s">
        <v>497</v>
      </c>
      <c r="S27" s="16">
        <v>21</v>
      </c>
      <c r="W27" s="195"/>
      <c r="X27" s="10"/>
      <c r="Y27" s="12"/>
      <c r="Z27" s="12"/>
      <c r="AA27" s="149"/>
      <c r="AB27" s="393"/>
      <c r="AC27" s="5"/>
      <c r="AD27" s="443"/>
      <c r="AE27" s="381"/>
      <c r="AG27" s="415"/>
      <c r="AH27" s="12"/>
      <c r="AI27" s="12"/>
      <c r="AJ27" s="340"/>
    </row>
    <row r="28" spans="1:36" ht="18" customHeight="1">
      <c r="A28">
        <v>23</v>
      </c>
      <c r="B28" s="448" t="s">
        <v>498</v>
      </c>
      <c r="C28" s="438">
        <v>20</v>
      </c>
      <c r="D28" s="439">
        <v>55</v>
      </c>
      <c r="E28" s="145"/>
      <c r="F28" s="372" t="s">
        <v>256</v>
      </c>
      <c r="G28" s="191">
        <v>30</v>
      </c>
      <c r="H28" s="192">
        <v>41</v>
      </c>
      <c r="I28" s="145"/>
      <c r="J28" s="379"/>
      <c r="K28" s="422"/>
      <c r="L28" s="422"/>
      <c r="M28" s="415"/>
      <c r="N28" s="443"/>
      <c r="O28" s="382"/>
      <c r="P28" s="382"/>
      <c r="R28" s="16" t="s">
        <v>320</v>
      </c>
      <c r="S28" s="16">
        <v>20</v>
      </c>
      <c r="W28" s="195"/>
      <c r="X28" s="5"/>
      <c r="Y28" s="4"/>
      <c r="Z28" s="4"/>
      <c r="AA28" s="6"/>
      <c r="AB28" s="6"/>
      <c r="AC28" s="6"/>
      <c r="AD28" s="414"/>
      <c r="AE28" s="400"/>
      <c r="AG28" s="415"/>
      <c r="AH28" s="12"/>
      <c r="AI28" s="12"/>
      <c r="AJ28" s="340"/>
    </row>
    <row r="29" spans="1:36" ht="18" customHeight="1">
      <c r="A29">
        <v>24</v>
      </c>
      <c r="B29" s="446" t="s">
        <v>256</v>
      </c>
      <c r="C29" s="438">
        <v>19</v>
      </c>
      <c r="D29" s="439">
        <v>66</v>
      </c>
      <c r="E29" s="145"/>
      <c r="F29" s="378" t="s">
        <v>498</v>
      </c>
      <c r="G29" s="191">
        <v>20</v>
      </c>
      <c r="H29" s="192">
        <v>33</v>
      </c>
      <c r="I29" s="145"/>
      <c r="J29" s="379" t="s">
        <v>171</v>
      </c>
      <c r="K29" s="422"/>
      <c r="L29" s="422"/>
      <c r="M29" s="415"/>
      <c r="N29" s="443"/>
      <c r="O29" s="382"/>
      <c r="P29" s="382"/>
      <c r="W29" s="195"/>
      <c r="X29" s="381"/>
      <c r="Y29" s="382"/>
      <c r="Z29" s="382"/>
      <c r="AD29" s="414"/>
      <c r="AE29" s="414"/>
    </row>
    <row r="30" spans="1:36" ht="18" customHeight="1">
      <c r="A30">
        <v>25</v>
      </c>
      <c r="B30" s="446" t="s">
        <v>50</v>
      </c>
      <c r="C30" s="438">
        <v>15</v>
      </c>
      <c r="D30" s="439">
        <v>40</v>
      </c>
      <c r="E30" s="145"/>
      <c r="F30" s="449" t="s">
        <v>497</v>
      </c>
      <c r="G30" s="191">
        <v>20</v>
      </c>
      <c r="H30" s="192">
        <v>32</v>
      </c>
      <c r="I30" s="350"/>
      <c r="J30" s="350"/>
      <c r="K30" s="422"/>
      <c r="L30" s="422"/>
      <c r="M30" s="146"/>
      <c r="W30" s="195"/>
      <c r="X30" s="381"/>
      <c r="Y30" s="382"/>
      <c r="Z30" s="382"/>
      <c r="AD30" s="400"/>
      <c r="AE30" s="414"/>
    </row>
    <row r="31" spans="1:36" ht="18" customHeight="1" thickBot="1">
      <c r="A31">
        <v>26</v>
      </c>
      <c r="B31" s="450" t="s">
        <v>320</v>
      </c>
      <c r="C31" s="451">
        <v>6</v>
      </c>
      <c r="D31" s="452">
        <v>28</v>
      </c>
      <c r="E31" s="145"/>
      <c r="F31" s="447" t="s">
        <v>320</v>
      </c>
      <c r="G31" s="375">
        <v>9</v>
      </c>
      <c r="H31" s="376">
        <v>18</v>
      </c>
      <c r="I31" s="350"/>
      <c r="J31" s="350"/>
      <c r="K31" s="422"/>
      <c r="L31" s="422"/>
      <c r="M31" s="146"/>
      <c r="N31" s="146"/>
      <c r="O31" s="146"/>
      <c r="P31" s="146"/>
      <c r="W31" s="195"/>
      <c r="X31" s="381"/>
      <c r="Y31" s="382"/>
      <c r="Z31" s="382"/>
      <c r="AD31" s="414"/>
      <c r="AE31" s="414"/>
    </row>
    <row r="32" spans="1:36" ht="17">
      <c r="B32" s="453"/>
      <c r="C32" s="4"/>
      <c r="D32" s="4"/>
      <c r="E32" s="415"/>
      <c r="F32" s="404"/>
      <c r="G32" s="404"/>
      <c r="H32" s="404"/>
      <c r="I32" s="350"/>
      <c r="J32" s="350"/>
      <c r="K32" s="380"/>
      <c r="L32" s="380"/>
      <c r="M32" s="146"/>
      <c r="N32" s="146"/>
      <c r="O32" s="146"/>
      <c r="P32" s="146"/>
      <c r="W32" s="195"/>
      <c r="X32" s="456"/>
      <c r="Y32" s="458"/>
      <c r="Z32" s="382"/>
      <c r="AD32" s="400"/>
      <c r="AE32" s="414"/>
    </row>
    <row r="33" spans="2:36" ht="17">
      <c r="B33" s="154"/>
      <c r="C33" s="4"/>
      <c r="D33" s="4"/>
      <c r="E33" s="415"/>
      <c r="F33" s="404"/>
      <c r="G33" s="404"/>
      <c r="H33" s="404"/>
      <c r="I33" s="415"/>
      <c r="J33" s="404"/>
      <c r="K33" s="382"/>
      <c r="L33" s="382"/>
      <c r="M33" s="146"/>
      <c r="N33" s="454"/>
      <c r="O33" s="146"/>
      <c r="P33" s="146"/>
      <c r="R33"/>
      <c r="S33"/>
      <c r="T33"/>
      <c r="W33" s="195"/>
      <c r="X33" s="380"/>
      <c r="Y33" s="380"/>
      <c r="Z33" s="380"/>
      <c r="AD33" s="414"/>
      <c r="AE33" s="400"/>
      <c r="AF33" s="171"/>
    </row>
    <row r="34" spans="2:36" ht="17">
      <c r="B34" s="381"/>
      <c r="C34" s="382"/>
      <c r="D34" s="382"/>
      <c r="E34" s="415"/>
      <c r="F34" s="404"/>
      <c r="G34" s="404"/>
      <c r="H34" s="404"/>
      <c r="I34" s="404"/>
      <c r="J34" s="404"/>
      <c r="K34" s="382"/>
      <c r="L34" s="382"/>
      <c r="M34" s="146"/>
      <c r="R34"/>
      <c r="S34"/>
      <c r="T34"/>
      <c r="X34" s="443"/>
      <c r="Y34" s="382"/>
      <c r="Z34" s="382"/>
      <c r="AD34" s="414"/>
      <c r="AE34" s="400"/>
      <c r="AF34" s="506"/>
    </row>
    <row r="35" spans="2:36" ht="17">
      <c r="B35" s="382"/>
      <c r="C35" s="382"/>
      <c r="D35" s="382"/>
      <c r="E35" s="415"/>
      <c r="F35" s="404"/>
      <c r="G35" s="404"/>
      <c r="H35" s="404"/>
      <c r="I35" s="404"/>
      <c r="J35" s="404"/>
      <c r="K35" s="415"/>
      <c r="L35" s="415"/>
      <c r="M35" s="146"/>
      <c r="N35" s="381"/>
      <c r="O35" s="382"/>
      <c r="P35" s="382"/>
      <c r="R35"/>
      <c r="S35"/>
      <c r="T35"/>
      <c r="X35" s="381"/>
      <c r="Y35" s="382"/>
      <c r="Z35" s="382"/>
      <c r="AC35" s="171"/>
      <c r="AD35" s="414"/>
      <c r="AE35" s="414"/>
      <c r="AF35" s="506"/>
    </row>
    <row r="36" spans="2:36" ht="17">
      <c r="B36" s="381"/>
      <c r="C36" s="382"/>
      <c r="D36" s="382"/>
      <c r="E36" s="415"/>
      <c r="F36" s="415"/>
      <c r="G36" s="415"/>
      <c r="H36" s="415"/>
      <c r="I36" s="404"/>
      <c r="K36" s="146"/>
      <c r="L36" s="146"/>
      <c r="M36" s="146"/>
      <c r="N36" s="381"/>
      <c r="O36" s="382"/>
      <c r="P36" s="382"/>
      <c r="R36"/>
      <c r="S36"/>
      <c r="T36"/>
      <c r="X36" s="381"/>
      <c r="Y36" s="382"/>
      <c r="Z36" s="382"/>
      <c r="AC36" s="175"/>
      <c r="AD36" s="507"/>
      <c r="AE36" s="350"/>
      <c r="AF36" s="506"/>
    </row>
    <row r="37" spans="2:36" ht="17">
      <c r="B37" s="381"/>
      <c r="C37" s="382"/>
      <c r="D37" s="382"/>
      <c r="E37" s="146"/>
      <c r="F37" s="146"/>
      <c r="G37" s="146"/>
      <c r="H37" s="146"/>
      <c r="I37" s="404"/>
      <c r="K37" s="146"/>
      <c r="L37" s="146"/>
      <c r="M37" s="146"/>
      <c r="N37" s="381"/>
      <c r="O37" s="382"/>
      <c r="P37" s="382"/>
      <c r="R37"/>
      <c r="S37"/>
      <c r="T37"/>
      <c r="X37" s="381"/>
      <c r="Y37" s="382"/>
      <c r="Z37" s="382"/>
      <c r="AC37" s="175"/>
      <c r="AD37" s="414"/>
      <c r="AE37" s="400"/>
      <c r="AF37" s="506"/>
      <c r="AG37" s="382"/>
    </row>
    <row r="38" spans="2:36" ht="17">
      <c r="B38" s="381"/>
      <c r="C38" s="382"/>
      <c r="D38" s="382"/>
      <c r="E38" s="146"/>
      <c r="F38" s="146"/>
      <c r="G38" s="146"/>
      <c r="H38" s="146"/>
      <c r="K38" s="146"/>
      <c r="L38" s="146"/>
      <c r="M38" s="146"/>
      <c r="N38" s="381"/>
      <c r="O38" s="382"/>
      <c r="P38" s="382"/>
      <c r="R38"/>
      <c r="S38"/>
      <c r="T38"/>
      <c r="X38" s="381"/>
      <c r="Y38" s="382"/>
      <c r="Z38" s="382"/>
      <c r="AC38" s="175"/>
      <c r="AD38" s="400"/>
      <c r="AE38" s="414"/>
      <c r="AF38" s="1"/>
      <c r="AG38" s="382"/>
    </row>
    <row r="39" spans="2:36" ht="17">
      <c r="B39" s="381"/>
      <c r="C39" s="382"/>
      <c r="D39" s="382"/>
      <c r="E39" s="146"/>
      <c r="F39" s="146"/>
      <c r="G39" s="146"/>
      <c r="H39" s="146"/>
      <c r="K39" s="146"/>
      <c r="L39" s="146"/>
      <c r="M39" s="146"/>
      <c r="N39" s="146"/>
      <c r="O39" s="146"/>
      <c r="P39" s="146"/>
      <c r="R39"/>
      <c r="S39"/>
      <c r="T39"/>
      <c r="X39" s="381"/>
      <c r="Y39" s="382"/>
      <c r="Z39" s="382"/>
      <c r="AC39" s="175"/>
      <c r="AD39" s="414"/>
      <c r="AE39" s="400"/>
      <c r="AF39" s="506"/>
      <c r="AG39" s="382"/>
    </row>
    <row r="40" spans="2:36" ht="17">
      <c r="B40" s="381"/>
      <c r="C40" s="382"/>
      <c r="D40" s="382"/>
      <c r="E40" s="146"/>
      <c r="F40" s="146"/>
      <c r="G40" s="146"/>
      <c r="H40" s="146"/>
      <c r="J40" s="146"/>
      <c r="K40" s="146"/>
      <c r="L40" s="146"/>
      <c r="M40" s="146"/>
      <c r="N40" s="146"/>
      <c r="O40" s="146"/>
      <c r="P40" s="146"/>
      <c r="R40"/>
      <c r="S40"/>
      <c r="T40"/>
      <c r="X40" s="381"/>
      <c r="Y40" s="382"/>
      <c r="Z40" s="382"/>
      <c r="AC40" s="175"/>
      <c r="AD40" s="507"/>
      <c r="AE40" s="350"/>
      <c r="AF40" s="506"/>
      <c r="AG40" s="382"/>
    </row>
    <row r="41" spans="2:36" ht="17">
      <c r="B41" s="381"/>
      <c r="C41" s="382"/>
      <c r="D41" s="382"/>
      <c r="E41" s="146"/>
      <c r="F41" s="146"/>
      <c r="G41" s="146"/>
      <c r="H41" s="146"/>
      <c r="J41" s="146"/>
      <c r="K41" s="146"/>
      <c r="L41" s="146"/>
      <c r="M41" s="146"/>
      <c r="N41" s="146"/>
      <c r="O41" s="146"/>
      <c r="P41" s="146"/>
      <c r="R41"/>
      <c r="S41"/>
      <c r="T41"/>
      <c r="X41" s="381"/>
      <c r="Y41" s="382"/>
      <c r="Z41" s="382"/>
      <c r="AC41" s="175"/>
      <c r="AD41" s="414"/>
      <c r="AE41" s="400"/>
      <c r="AF41" s="506"/>
      <c r="AH41" s="508"/>
      <c r="AI41" s="382"/>
      <c r="AJ41" s="1"/>
    </row>
    <row r="42" spans="2:36" ht="17">
      <c r="B42" s="381"/>
      <c r="C42" s="382"/>
      <c r="D42" s="382"/>
      <c r="E42" s="146"/>
      <c r="F42" s="146"/>
      <c r="G42" s="146"/>
      <c r="H42" s="146"/>
      <c r="J42" s="146"/>
      <c r="K42" s="146"/>
      <c r="L42" s="146"/>
      <c r="M42" s="146"/>
      <c r="N42" s="146"/>
      <c r="O42" s="146"/>
      <c r="P42" s="146"/>
      <c r="R42"/>
      <c r="S42"/>
      <c r="T42"/>
      <c r="X42" s="381"/>
      <c r="Y42" s="382"/>
      <c r="Z42" s="382"/>
      <c r="AC42" s="175"/>
      <c r="AD42" s="414"/>
      <c r="AE42" s="400"/>
      <c r="AF42" s="506"/>
      <c r="AG42" s="382"/>
    </row>
    <row r="43" spans="2:36">
      <c r="B43" s="455"/>
      <c r="C43" s="382"/>
      <c r="D43" s="382"/>
      <c r="E43" s="146"/>
      <c r="F43" s="146"/>
      <c r="G43" s="146"/>
      <c r="H43" s="146"/>
      <c r="J43" s="146"/>
      <c r="K43" s="146"/>
      <c r="L43" s="146"/>
      <c r="M43" s="146"/>
      <c r="N43" s="146"/>
      <c r="O43" s="146"/>
      <c r="P43" s="146"/>
      <c r="R43"/>
      <c r="S43"/>
      <c r="T43"/>
      <c r="X43" s="456"/>
      <c r="AC43" s="175"/>
      <c r="AD43" s="381"/>
      <c r="AE43" s="382"/>
      <c r="AG43" s="382"/>
    </row>
    <row r="44" spans="2:36" ht="17">
      <c r="B44" s="381"/>
      <c r="C44" s="382"/>
      <c r="D44" s="382"/>
      <c r="E44" s="146"/>
      <c r="F44" s="146"/>
      <c r="G44" s="146"/>
      <c r="H44" s="146"/>
      <c r="J44" s="146"/>
      <c r="K44" s="146"/>
      <c r="L44" s="146"/>
      <c r="M44" s="146"/>
      <c r="N44" s="146"/>
      <c r="O44" s="146"/>
      <c r="P44" s="146"/>
      <c r="R44"/>
      <c r="S44"/>
      <c r="T44"/>
      <c r="X44" s="380"/>
      <c r="Y44" s="380"/>
      <c r="Z44" s="380"/>
      <c r="AC44" s="175"/>
      <c r="AD44" s="381"/>
      <c r="AE44" s="382"/>
      <c r="AF44" s="171"/>
      <c r="AG44" s="382"/>
    </row>
    <row r="45" spans="2:36">
      <c r="B45" s="456"/>
      <c r="C45" s="148"/>
      <c r="D45" s="148"/>
      <c r="E45" s="146"/>
      <c r="F45" s="146"/>
      <c r="G45" s="146"/>
      <c r="H45" s="146"/>
      <c r="I45" s="146"/>
      <c r="J45" s="146"/>
      <c r="K45" s="146"/>
      <c r="L45" s="146"/>
      <c r="M45" s="146"/>
      <c r="N45" s="146"/>
      <c r="O45" s="146"/>
      <c r="P45" s="146"/>
      <c r="R45"/>
      <c r="S45"/>
      <c r="T45"/>
      <c r="X45" s="381"/>
      <c r="Y45" s="382"/>
      <c r="Z45" s="382"/>
      <c r="AF45" s="506"/>
      <c r="AG45" s="382"/>
    </row>
    <row r="46" spans="2:36" ht="17">
      <c r="B46" s="380"/>
      <c r="C46" s="380"/>
      <c r="D46" s="380"/>
      <c r="E46" s="146"/>
      <c r="F46" s="146"/>
      <c r="G46" s="146"/>
      <c r="H46" s="146"/>
      <c r="I46" s="146"/>
      <c r="J46" s="146"/>
      <c r="K46" s="146"/>
      <c r="L46" s="146"/>
      <c r="M46" s="146"/>
      <c r="N46" s="146"/>
      <c r="O46" s="146"/>
      <c r="P46" s="146"/>
      <c r="R46"/>
      <c r="S46"/>
      <c r="T46"/>
      <c r="X46" s="443"/>
      <c r="Y46" s="382"/>
      <c r="Z46" s="382"/>
      <c r="AC46" s="171"/>
      <c r="AD46" s="380"/>
      <c r="AE46" s="380"/>
      <c r="AF46" s="506"/>
    </row>
    <row r="47" spans="2:36">
      <c r="B47" s="381"/>
      <c r="C47" s="382"/>
      <c r="D47" s="382"/>
      <c r="E47" s="146"/>
      <c r="F47" s="146"/>
      <c r="G47" s="146"/>
      <c r="H47" s="146"/>
      <c r="I47" s="146"/>
      <c r="J47" s="146"/>
      <c r="K47" s="146"/>
      <c r="L47" s="146"/>
      <c r="M47" s="146"/>
      <c r="N47" s="146"/>
      <c r="O47" s="146"/>
      <c r="P47" s="146"/>
      <c r="R47"/>
      <c r="S47"/>
      <c r="T47"/>
      <c r="X47" s="381"/>
      <c r="Y47" s="382"/>
      <c r="Z47" s="382"/>
      <c r="AC47" s="175"/>
      <c r="AD47" s="381"/>
      <c r="AE47" s="382"/>
      <c r="AF47" s="506"/>
    </row>
    <row r="48" spans="2:36">
      <c r="B48" s="381"/>
      <c r="C48" s="382"/>
      <c r="D48" s="382"/>
      <c r="E48" s="146"/>
      <c r="F48" s="146"/>
      <c r="G48" s="146"/>
      <c r="H48" s="146"/>
      <c r="I48" s="146"/>
      <c r="J48" s="146"/>
      <c r="K48" s="146"/>
      <c r="L48" s="146"/>
      <c r="M48" s="146"/>
      <c r="N48" s="146"/>
      <c r="O48" s="146"/>
      <c r="P48" s="146"/>
      <c r="R48"/>
      <c r="S48"/>
      <c r="T48"/>
      <c r="X48" s="381"/>
      <c r="Y48" s="382"/>
      <c r="Z48" s="382"/>
      <c r="AC48" s="175"/>
      <c r="AD48" s="381"/>
      <c r="AE48" s="382"/>
      <c r="AF48" s="506"/>
    </row>
    <row r="49" spans="2:32">
      <c r="B49" s="381"/>
      <c r="C49" s="382"/>
      <c r="D49" s="382"/>
      <c r="E49" s="146"/>
      <c r="F49" s="146"/>
      <c r="G49" s="146"/>
      <c r="H49" s="146"/>
      <c r="I49" s="146"/>
      <c r="J49" s="146"/>
      <c r="K49" s="146"/>
      <c r="L49" s="146"/>
      <c r="M49" s="146"/>
      <c r="N49" s="146"/>
      <c r="O49" s="146"/>
      <c r="P49" s="146"/>
      <c r="R49"/>
      <c r="S49"/>
      <c r="T49"/>
      <c r="X49" s="381"/>
      <c r="Y49" s="382"/>
      <c r="Z49" s="382"/>
      <c r="AC49" s="175"/>
      <c r="AD49" s="381"/>
      <c r="AE49" s="382"/>
      <c r="AF49" s="1"/>
    </row>
    <row r="50" spans="2:32">
      <c r="B50" s="381"/>
      <c r="C50" s="382"/>
      <c r="D50" s="382"/>
      <c r="E50" s="146"/>
      <c r="F50" s="146"/>
      <c r="G50" s="146"/>
      <c r="H50" s="146"/>
      <c r="I50" s="146"/>
      <c r="J50" s="146"/>
      <c r="K50" s="146"/>
      <c r="L50" s="146"/>
      <c r="M50" s="146"/>
      <c r="N50" s="146"/>
      <c r="O50" s="146"/>
      <c r="P50" s="146"/>
      <c r="R50"/>
      <c r="S50"/>
      <c r="T50"/>
      <c r="X50" s="381"/>
      <c r="Y50" s="382"/>
      <c r="Z50" s="382"/>
      <c r="AC50" s="175"/>
      <c r="AD50" s="443"/>
      <c r="AE50" s="382"/>
      <c r="AF50" s="506"/>
    </row>
    <row r="51" spans="2:32" ht="17">
      <c r="B51" s="381"/>
      <c r="C51" s="382"/>
      <c r="D51" s="382"/>
      <c r="E51" s="146"/>
      <c r="F51" s="380"/>
      <c r="G51" s="380"/>
      <c r="H51" s="380"/>
      <c r="I51" s="146"/>
      <c r="J51" s="146"/>
      <c r="K51" s="146"/>
      <c r="L51" s="146"/>
      <c r="M51" s="146"/>
      <c r="N51" s="146"/>
      <c r="O51" s="146"/>
      <c r="P51" s="146"/>
      <c r="R51"/>
      <c r="S51"/>
      <c r="T51"/>
      <c r="X51" s="381"/>
      <c r="Y51" s="382"/>
      <c r="Z51" s="382"/>
      <c r="AC51" s="175"/>
      <c r="AD51" s="381"/>
      <c r="AE51" s="382"/>
      <c r="AF51" s="506"/>
    </row>
    <row r="52" spans="2:32" ht="17">
      <c r="B52" s="443"/>
      <c r="C52" s="382"/>
      <c r="D52" s="382"/>
      <c r="E52" s="146"/>
      <c r="F52" s="454"/>
      <c r="G52" s="146"/>
      <c r="H52" s="146"/>
      <c r="I52" s="146"/>
      <c r="J52" s="146"/>
      <c r="K52" s="146"/>
      <c r="L52" s="146"/>
      <c r="M52" s="146"/>
      <c r="N52" s="146"/>
      <c r="O52" s="146"/>
      <c r="P52" s="146"/>
      <c r="R52"/>
      <c r="S52"/>
      <c r="T52"/>
      <c r="X52" s="381"/>
      <c r="Y52" s="382"/>
      <c r="Z52" s="382"/>
      <c r="AC52" s="175"/>
      <c r="AD52" s="381"/>
      <c r="AE52" s="382"/>
      <c r="AF52" s="506"/>
    </row>
    <row r="53" spans="2:32">
      <c r="B53" s="381"/>
      <c r="C53" s="382"/>
      <c r="D53" s="382"/>
      <c r="E53" s="146"/>
      <c r="F53" s="381"/>
      <c r="G53" s="382"/>
      <c r="H53" s="382"/>
      <c r="I53" s="146"/>
      <c r="J53" s="146"/>
      <c r="K53" s="146"/>
      <c r="L53" s="146"/>
      <c r="M53" s="146"/>
      <c r="N53" s="146"/>
      <c r="O53" s="146"/>
      <c r="P53" s="146"/>
      <c r="R53"/>
      <c r="S53"/>
      <c r="T53"/>
      <c r="X53" s="381"/>
      <c r="Y53" s="382"/>
      <c r="Z53" s="382"/>
      <c r="AC53" s="175"/>
      <c r="AD53" s="381"/>
      <c r="AE53" s="382"/>
      <c r="AF53" s="506"/>
    </row>
    <row r="54" spans="2:32">
      <c r="B54" s="381"/>
      <c r="C54" s="382"/>
      <c r="D54" s="382"/>
      <c r="E54" s="146"/>
      <c r="F54" s="381"/>
      <c r="G54" s="382"/>
      <c r="H54" s="382"/>
      <c r="I54" s="146"/>
      <c r="J54" s="146"/>
      <c r="K54" s="146"/>
      <c r="L54" s="146"/>
      <c r="M54" s="146"/>
      <c r="N54" s="146"/>
      <c r="O54" s="146"/>
      <c r="P54" s="146"/>
      <c r="R54"/>
      <c r="S54"/>
      <c r="T54"/>
      <c r="X54" s="443"/>
      <c r="Y54" s="382"/>
      <c r="Z54" s="382"/>
      <c r="AC54" s="175"/>
      <c r="AD54" s="381"/>
      <c r="AE54" s="382"/>
      <c r="AF54" s="506"/>
    </row>
    <row r="55" spans="2:32">
      <c r="B55" s="381"/>
      <c r="C55" s="382"/>
      <c r="D55" s="382"/>
      <c r="E55" s="146"/>
      <c r="F55" s="381"/>
      <c r="G55" s="382"/>
      <c r="H55" s="382"/>
      <c r="I55" s="146"/>
      <c r="J55" s="146"/>
      <c r="K55" s="146"/>
      <c r="L55" s="146"/>
      <c r="M55" s="146"/>
      <c r="N55" s="146"/>
      <c r="O55" s="146"/>
      <c r="P55" s="146"/>
      <c r="R55"/>
      <c r="S55"/>
      <c r="T55"/>
      <c r="AC55" s="175"/>
      <c r="AD55" s="381"/>
      <c r="AE55" s="382"/>
      <c r="AF55" s="506"/>
    </row>
    <row r="56" spans="2:32">
      <c r="B56" s="381"/>
      <c r="C56" s="382"/>
      <c r="D56" s="382"/>
      <c r="E56" s="146"/>
      <c r="F56" s="381"/>
      <c r="G56" s="382"/>
      <c r="H56" s="382"/>
      <c r="I56" s="146"/>
      <c r="J56" s="146"/>
      <c r="K56" s="146"/>
      <c r="L56" s="146"/>
      <c r="M56" s="146"/>
      <c r="N56" s="146"/>
      <c r="O56" s="146"/>
      <c r="P56" s="146"/>
      <c r="R56"/>
      <c r="S56"/>
      <c r="T56"/>
      <c r="AC56" s="175"/>
      <c r="AD56" s="443"/>
      <c r="AE56" s="382"/>
      <c r="AF56" s="506"/>
    </row>
    <row r="57" spans="2:32">
      <c r="B57" s="381"/>
      <c r="C57" s="382"/>
      <c r="D57" s="382"/>
      <c r="E57" s="146"/>
      <c r="F57" s="381"/>
      <c r="G57" s="382"/>
      <c r="H57" s="382"/>
      <c r="I57" s="146"/>
      <c r="J57" s="146"/>
      <c r="K57" s="146"/>
      <c r="L57" s="146"/>
      <c r="M57" s="146"/>
      <c r="N57" s="146"/>
      <c r="O57" s="146"/>
      <c r="P57" s="146"/>
      <c r="R57"/>
      <c r="S57"/>
      <c r="T57"/>
      <c r="AC57" s="175"/>
      <c r="AD57" s="381"/>
      <c r="AE57" s="382"/>
      <c r="AF57" s="506"/>
    </row>
    <row r="58" spans="2:32" ht="17">
      <c r="B58" s="380"/>
      <c r="C58" s="380"/>
      <c r="D58" s="380"/>
      <c r="E58" s="146"/>
      <c r="F58" s="381"/>
      <c r="G58" s="382"/>
      <c r="H58" s="382"/>
      <c r="I58" s="146"/>
      <c r="J58" s="146"/>
      <c r="K58" s="146"/>
      <c r="L58" s="146"/>
      <c r="M58" s="146"/>
      <c r="N58" s="146"/>
      <c r="O58" s="146"/>
      <c r="P58" s="146"/>
      <c r="R58"/>
      <c r="S58"/>
      <c r="T58"/>
      <c r="AC58" s="175"/>
      <c r="AD58" s="381"/>
      <c r="AE58" s="382"/>
    </row>
    <row r="59" spans="2:32">
      <c r="B59" s="381"/>
      <c r="C59" s="382"/>
      <c r="D59" s="382"/>
      <c r="E59" s="146"/>
      <c r="F59" s="381"/>
      <c r="G59" s="382"/>
      <c r="H59" s="382"/>
      <c r="I59" s="146"/>
      <c r="J59" s="146"/>
      <c r="K59" s="146"/>
      <c r="L59" s="146"/>
      <c r="M59" s="146"/>
      <c r="N59" s="146"/>
      <c r="O59" s="146"/>
      <c r="P59" s="146"/>
      <c r="R59"/>
      <c r="S59"/>
      <c r="T59"/>
      <c r="AC59" s="175"/>
      <c r="AD59" s="381"/>
      <c r="AE59" s="381"/>
    </row>
    <row r="60" spans="2:32">
      <c r="B60" s="381"/>
      <c r="C60" s="382"/>
      <c r="D60" s="382"/>
      <c r="E60" s="146"/>
      <c r="F60" s="381"/>
      <c r="G60" s="382"/>
      <c r="H60" s="382"/>
      <c r="I60" s="146"/>
      <c r="J60" s="146"/>
      <c r="K60" s="146"/>
      <c r="L60" s="146"/>
      <c r="M60" s="146"/>
      <c r="N60" s="146"/>
      <c r="O60" s="146"/>
      <c r="P60" s="146"/>
      <c r="R60"/>
      <c r="S60"/>
      <c r="T60"/>
    </row>
    <row r="61" spans="2:32">
      <c r="B61" s="381"/>
      <c r="C61" s="382"/>
      <c r="D61" s="382"/>
      <c r="E61" s="146"/>
      <c r="F61" s="146"/>
      <c r="G61" s="146"/>
      <c r="H61" s="146"/>
      <c r="I61" s="146"/>
      <c r="J61" s="146"/>
      <c r="K61" s="146"/>
      <c r="L61" s="146"/>
      <c r="M61" s="146"/>
      <c r="N61" s="146"/>
      <c r="O61" s="146"/>
      <c r="P61" s="146"/>
      <c r="R61"/>
      <c r="S61"/>
      <c r="T61"/>
    </row>
    <row r="62" spans="2:32">
      <c r="B62" s="381"/>
      <c r="C62" s="382"/>
      <c r="D62" s="382"/>
      <c r="E62" s="146"/>
      <c r="F62" s="146"/>
      <c r="G62" s="146"/>
      <c r="H62" s="146"/>
      <c r="I62" s="146"/>
      <c r="J62" s="146"/>
      <c r="K62" s="146"/>
      <c r="L62" s="146"/>
      <c r="M62" s="146"/>
      <c r="N62" s="146"/>
      <c r="O62" s="146"/>
      <c r="P62" s="146"/>
      <c r="R62"/>
      <c r="S62"/>
      <c r="T62"/>
    </row>
    <row r="63" spans="2:32">
      <c r="B63" s="381"/>
      <c r="C63" s="382"/>
      <c r="D63" s="382"/>
      <c r="E63" s="146"/>
      <c r="F63" s="146"/>
      <c r="G63" s="146"/>
      <c r="H63" s="146"/>
      <c r="I63" s="146"/>
      <c r="J63" s="146"/>
      <c r="K63" s="146"/>
      <c r="L63" s="146"/>
      <c r="M63" s="146"/>
      <c r="N63" s="146"/>
      <c r="O63" s="146"/>
      <c r="P63" s="146"/>
      <c r="R63"/>
      <c r="S63"/>
      <c r="T63"/>
    </row>
    <row r="64" spans="2:32">
      <c r="B64" s="443"/>
      <c r="C64" s="382"/>
      <c r="D64" s="382"/>
      <c r="E64" s="146"/>
      <c r="F64" s="146"/>
      <c r="G64" s="146"/>
      <c r="H64" s="28"/>
      <c r="I64" s="146"/>
      <c r="J64" s="146"/>
      <c r="K64" s="146"/>
      <c r="L64" s="146"/>
      <c r="M64" s="146"/>
      <c r="N64" s="146"/>
      <c r="O64" s="146"/>
      <c r="P64" s="146"/>
      <c r="R64"/>
      <c r="S64"/>
      <c r="T64"/>
    </row>
    <row r="65" spans="2:20">
      <c r="B65" s="381"/>
      <c r="C65" s="382"/>
      <c r="D65" s="382"/>
      <c r="E65" s="146"/>
      <c r="F65" s="146"/>
      <c r="G65" s="146"/>
      <c r="H65" s="163"/>
      <c r="I65" s="146"/>
      <c r="J65" s="146"/>
      <c r="K65" s="146"/>
      <c r="L65" s="146"/>
      <c r="M65" s="146"/>
      <c r="N65" s="146"/>
      <c r="O65" s="146"/>
      <c r="P65" s="146"/>
      <c r="R65"/>
      <c r="S65"/>
      <c r="T65"/>
    </row>
    <row r="66" spans="2:20" ht="17">
      <c r="B66" s="381"/>
      <c r="C66" s="382"/>
      <c r="D66" s="382"/>
      <c r="E66" s="146"/>
      <c r="F66" s="380"/>
      <c r="G66" s="146"/>
      <c r="H66" s="380"/>
      <c r="I66" s="146"/>
      <c r="J66" s="146"/>
      <c r="K66" s="146"/>
      <c r="L66" s="146"/>
      <c r="M66" s="146"/>
      <c r="N66" s="146"/>
      <c r="O66" s="146"/>
      <c r="P66" s="146"/>
      <c r="R66"/>
      <c r="S66"/>
      <c r="T66"/>
    </row>
    <row r="67" spans="2:20">
      <c r="B67" s="381"/>
      <c r="C67" s="382"/>
      <c r="D67" s="382"/>
      <c r="E67" s="146"/>
      <c r="F67" s="457"/>
      <c r="G67" s="146"/>
      <c r="H67" s="381"/>
      <c r="I67" s="146"/>
      <c r="J67" s="146"/>
      <c r="K67" s="146"/>
      <c r="L67" s="146"/>
      <c r="M67" s="146"/>
      <c r="N67" s="146"/>
      <c r="O67" s="146"/>
      <c r="P67" s="146"/>
      <c r="R67"/>
      <c r="S67"/>
      <c r="T67"/>
    </row>
    <row r="68" spans="2:20">
      <c r="B68" s="381"/>
      <c r="C68" s="382"/>
      <c r="D68" s="382"/>
      <c r="E68" s="146"/>
      <c r="F68" s="28"/>
      <c r="G68" s="146"/>
      <c r="H68" s="381"/>
      <c r="I68" s="146"/>
      <c r="J68" s="28"/>
      <c r="K68" s="146"/>
      <c r="L68" s="146"/>
      <c r="M68" s="146"/>
      <c r="N68" s="146"/>
      <c r="O68" s="146"/>
      <c r="P68" s="146"/>
      <c r="R68"/>
      <c r="S68"/>
      <c r="T68"/>
    </row>
    <row r="69" spans="2:20" ht="17">
      <c r="B69" s="381"/>
      <c r="C69" s="382"/>
      <c r="D69" s="382"/>
      <c r="E69" s="146"/>
      <c r="F69" s="163"/>
      <c r="G69" s="146"/>
      <c r="H69" s="146"/>
      <c r="I69" s="146"/>
      <c r="J69" s="458"/>
      <c r="K69" s="146"/>
      <c r="L69" s="146"/>
      <c r="M69" s="146"/>
      <c r="N69" s="146"/>
      <c r="O69" s="146"/>
      <c r="P69" s="146"/>
      <c r="R69"/>
      <c r="S69"/>
      <c r="T69"/>
    </row>
    <row r="70" spans="2:20" ht="17">
      <c r="B70" s="146"/>
      <c r="C70" s="148"/>
      <c r="D70" s="148"/>
      <c r="E70" s="146"/>
      <c r="F70" s="457"/>
      <c r="G70" s="146"/>
      <c r="H70" s="146"/>
      <c r="I70" s="146"/>
      <c r="J70" s="380"/>
      <c r="K70" s="380"/>
      <c r="L70" s="380"/>
      <c r="M70" s="146"/>
      <c r="N70" s="146"/>
      <c r="O70" s="146"/>
      <c r="P70" s="146"/>
      <c r="R70"/>
      <c r="S70"/>
      <c r="T70"/>
    </row>
    <row r="71" spans="2:20">
      <c r="B71" s="146"/>
      <c r="C71" s="28"/>
      <c r="D71" s="148"/>
      <c r="E71" s="146"/>
      <c r="F71" s="28"/>
      <c r="G71" s="146"/>
      <c r="H71" s="146"/>
      <c r="I71" s="146"/>
      <c r="J71" s="382"/>
      <c r="K71" s="382"/>
      <c r="L71" s="459"/>
      <c r="M71" s="146"/>
      <c r="N71" s="146"/>
      <c r="O71" s="146"/>
      <c r="P71" s="146"/>
      <c r="R71"/>
      <c r="S71"/>
      <c r="T71"/>
    </row>
    <row r="72" spans="2:20" ht="17">
      <c r="B72" s="163"/>
      <c r="C72" s="460"/>
      <c r="D72" s="460"/>
      <c r="E72" s="146"/>
      <c r="F72" s="146"/>
      <c r="G72" s="146"/>
      <c r="H72" s="146"/>
      <c r="I72" s="146"/>
      <c r="J72" s="382"/>
      <c r="K72" s="382"/>
      <c r="L72" s="382"/>
      <c r="M72" s="146"/>
      <c r="N72" s="146"/>
      <c r="O72" s="146"/>
      <c r="P72" s="146"/>
      <c r="R72"/>
      <c r="S72"/>
      <c r="T72"/>
    </row>
    <row r="73" spans="2:20" ht="17">
      <c r="B73" s="380"/>
      <c r="C73" s="380"/>
      <c r="D73" s="380"/>
      <c r="E73" s="146"/>
      <c r="F73" s="146"/>
      <c r="G73" s="146"/>
      <c r="H73" s="146"/>
      <c r="I73" s="28"/>
      <c r="J73" s="146"/>
      <c r="K73" s="146"/>
      <c r="L73" s="146"/>
      <c r="M73" s="146"/>
      <c r="N73" s="146"/>
      <c r="O73" s="146"/>
      <c r="P73" s="146"/>
      <c r="R73"/>
      <c r="S73"/>
      <c r="T73"/>
    </row>
    <row r="74" spans="2:20" ht="17">
      <c r="B74" s="381"/>
      <c r="C74" s="382"/>
      <c r="D74" s="382"/>
      <c r="E74" s="380"/>
      <c r="F74" s="146"/>
      <c r="G74" s="146"/>
      <c r="H74" s="146"/>
      <c r="I74" s="458"/>
      <c r="J74" s="146"/>
      <c r="K74" s="146"/>
      <c r="L74" s="146"/>
      <c r="M74" s="146"/>
      <c r="N74" s="146"/>
      <c r="O74" s="146"/>
      <c r="P74" s="146"/>
      <c r="R74"/>
      <c r="S74"/>
      <c r="T74"/>
    </row>
    <row r="75" spans="2:20" ht="17">
      <c r="B75" s="381"/>
      <c r="C75" s="382"/>
      <c r="D75" s="382"/>
      <c r="E75" s="171"/>
      <c r="F75" s="146"/>
      <c r="G75" s="146"/>
      <c r="H75" s="146"/>
      <c r="I75" s="380"/>
      <c r="J75" s="146"/>
      <c r="K75" s="146"/>
      <c r="L75" s="146"/>
      <c r="M75" s="146"/>
      <c r="N75" s="146"/>
      <c r="O75" s="146"/>
      <c r="P75" s="146"/>
      <c r="R75"/>
      <c r="S75"/>
      <c r="T75"/>
    </row>
    <row r="76" spans="2:20">
      <c r="B76" s="381"/>
      <c r="C76" s="382"/>
      <c r="D76" s="382"/>
      <c r="E76" s="171"/>
      <c r="F76" s="146"/>
      <c r="G76" s="146"/>
      <c r="H76" s="146"/>
      <c r="I76" s="382"/>
      <c r="J76" s="146"/>
      <c r="K76" s="146"/>
      <c r="L76" s="146"/>
      <c r="M76" s="146"/>
      <c r="N76" s="146"/>
      <c r="O76" s="146"/>
      <c r="P76" s="146"/>
      <c r="R76"/>
      <c r="S76"/>
      <c r="T76"/>
    </row>
    <row r="77" spans="2:20">
      <c r="B77" s="381"/>
      <c r="C77" s="382"/>
      <c r="D77" s="382"/>
      <c r="E77" s="148"/>
      <c r="F77" s="146"/>
      <c r="G77" s="146"/>
      <c r="H77" s="146"/>
      <c r="I77" s="382"/>
      <c r="J77" s="146"/>
      <c r="K77" s="146"/>
      <c r="L77" s="146"/>
      <c r="M77" s="146"/>
      <c r="N77" s="146"/>
      <c r="O77" s="146"/>
      <c r="P77" s="146"/>
      <c r="R77"/>
      <c r="S77"/>
      <c r="T77"/>
    </row>
    <row r="78" spans="2:20">
      <c r="B78" s="381"/>
      <c r="C78" s="382"/>
      <c r="D78" s="382"/>
      <c r="E78" s="171"/>
      <c r="F78" s="146"/>
      <c r="G78" s="146"/>
      <c r="H78" s="163"/>
      <c r="I78" s="146"/>
      <c r="J78" s="146"/>
      <c r="K78" s="146"/>
      <c r="L78" s="146"/>
      <c r="M78" s="146"/>
      <c r="N78" s="146"/>
      <c r="O78" s="146"/>
      <c r="P78" s="146"/>
      <c r="R78"/>
      <c r="S78"/>
      <c r="T78"/>
    </row>
    <row r="79" spans="2:20" ht="17">
      <c r="B79" s="381"/>
      <c r="C79" s="382"/>
      <c r="D79" s="382"/>
      <c r="E79" s="171"/>
      <c r="F79" s="380"/>
      <c r="G79" s="146"/>
      <c r="H79" s="380"/>
      <c r="I79" s="461"/>
      <c r="J79" s="146"/>
      <c r="K79" s="146"/>
      <c r="L79" s="146"/>
      <c r="M79" s="146"/>
      <c r="N79" s="146"/>
      <c r="O79" s="146"/>
      <c r="P79" s="146"/>
      <c r="R79"/>
      <c r="S79"/>
      <c r="T79"/>
    </row>
    <row r="80" spans="2:20">
      <c r="B80" s="461"/>
      <c r="C80" s="382"/>
      <c r="D80" s="382"/>
      <c r="E80" s="146"/>
      <c r="F80" s="457"/>
      <c r="G80" s="146"/>
      <c r="H80" s="381"/>
      <c r="I80" s="146"/>
      <c r="J80" s="146"/>
      <c r="K80" s="146"/>
      <c r="L80" s="146"/>
      <c r="M80" s="146"/>
      <c r="N80" s="146"/>
      <c r="O80" s="146"/>
      <c r="P80" s="146"/>
      <c r="R80"/>
      <c r="S80"/>
      <c r="T80"/>
    </row>
    <row r="81" spans="2:20">
      <c r="B81" s="381"/>
      <c r="C81" s="382"/>
      <c r="D81" s="382"/>
      <c r="E81" s="146"/>
      <c r="F81" s="28"/>
      <c r="G81" s="146"/>
      <c r="H81" s="381"/>
      <c r="I81" s="146"/>
      <c r="J81" s="146"/>
      <c r="K81" s="146"/>
      <c r="L81" s="146"/>
      <c r="M81" s="146"/>
      <c r="N81" s="146"/>
      <c r="O81" s="146"/>
      <c r="P81" s="146"/>
      <c r="R81"/>
      <c r="S81"/>
      <c r="T81"/>
    </row>
    <row r="82" spans="2:20" ht="17">
      <c r="B82" s="146"/>
      <c r="C82" s="146"/>
      <c r="D82" s="146"/>
      <c r="E82" s="146"/>
      <c r="F82" s="28"/>
      <c r="G82" s="146"/>
      <c r="H82" s="381"/>
      <c r="I82" s="146"/>
      <c r="J82" s="458"/>
      <c r="K82" s="146"/>
      <c r="L82" s="146"/>
      <c r="M82" s="146"/>
      <c r="N82" s="146"/>
      <c r="O82" s="146"/>
      <c r="P82" s="146"/>
      <c r="R82"/>
      <c r="S82"/>
      <c r="T82"/>
    </row>
    <row r="83" spans="2:20" ht="17">
      <c r="B83" s="382"/>
      <c r="C83" s="382"/>
      <c r="D83" s="382"/>
      <c r="E83" s="146"/>
      <c r="F83" s="457"/>
      <c r="G83" s="146"/>
      <c r="H83" s="146"/>
      <c r="I83" s="146"/>
      <c r="J83" s="380"/>
      <c r="K83" s="380"/>
      <c r="L83" s="380"/>
      <c r="M83" s="146"/>
      <c r="N83" s="146"/>
      <c r="O83" s="146"/>
      <c r="P83" s="146"/>
      <c r="R83"/>
      <c r="S83"/>
      <c r="T83"/>
    </row>
    <row r="84" spans="2:20">
      <c r="B84" s="146"/>
      <c r="C84" s="28"/>
      <c r="D84" s="150"/>
      <c r="E84" s="146"/>
      <c r="F84" s="28"/>
      <c r="G84" s="146"/>
      <c r="H84" s="146"/>
      <c r="I84" s="146"/>
      <c r="J84" s="382"/>
      <c r="K84" s="382"/>
      <c r="L84" s="443"/>
      <c r="M84" s="146"/>
      <c r="N84" s="146"/>
      <c r="O84" s="146"/>
      <c r="P84" s="146"/>
      <c r="R84"/>
      <c r="S84"/>
      <c r="T84"/>
    </row>
    <row r="85" spans="2:20" ht="17">
      <c r="B85" s="163"/>
      <c r="C85" s="460"/>
      <c r="D85" s="460"/>
      <c r="E85" s="146"/>
      <c r="F85" s="146"/>
      <c r="G85" s="146"/>
      <c r="H85" s="146"/>
      <c r="I85" s="146"/>
      <c r="J85" s="382"/>
      <c r="K85" s="382"/>
      <c r="L85" s="462"/>
      <c r="M85" s="146"/>
      <c r="N85" s="146"/>
      <c r="O85" s="146"/>
      <c r="P85" s="146"/>
      <c r="R85"/>
      <c r="S85"/>
      <c r="T85"/>
    </row>
    <row r="86" spans="2:20" ht="17">
      <c r="B86" s="380"/>
      <c r="C86" s="380"/>
      <c r="D86" s="380"/>
      <c r="E86" s="146"/>
      <c r="F86" s="146"/>
      <c r="G86" s="146"/>
      <c r="H86" s="146"/>
      <c r="I86" s="28"/>
      <c r="J86" s="382"/>
      <c r="K86" s="146"/>
      <c r="L86" s="28"/>
      <c r="M86" s="146"/>
      <c r="N86" s="146"/>
      <c r="O86" s="146"/>
      <c r="P86" s="146"/>
      <c r="R86"/>
      <c r="S86"/>
      <c r="T86"/>
    </row>
    <row r="87" spans="2:20" ht="17">
      <c r="B87" s="381"/>
      <c r="C87" s="382"/>
      <c r="D87" s="382"/>
      <c r="E87" s="380"/>
      <c r="F87" s="146"/>
      <c r="G87" s="146"/>
      <c r="H87" s="146"/>
      <c r="I87" s="458"/>
      <c r="J87" s="146"/>
      <c r="K87" s="146"/>
      <c r="L87" s="146"/>
      <c r="M87" s="146"/>
      <c r="N87" s="146"/>
      <c r="O87" s="146"/>
      <c r="P87" s="146"/>
      <c r="R87"/>
      <c r="S87"/>
      <c r="T87"/>
    </row>
    <row r="88" spans="2:20" ht="17">
      <c r="B88" s="381"/>
      <c r="C88" s="382"/>
      <c r="D88" s="382"/>
      <c r="E88" s="171"/>
      <c r="F88" s="146"/>
      <c r="G88" s="146"/>
      <c r="H88" s="146"/>
      <c r="I88" s="380"/>
      <c r="J88" s="146"/>
      <c r="K88" s="146"/>
      <c r="L88" s="146"/>
      <c r="M88" s="146"/>
      <c r="N88" s="146"/>
      <c r="O88" s="146"/>
      <c r="P88" s="146"/>
      <c r="R88"/>
      <c r="S88"/>
      <c r="T88"/>
    </row>
    <row r="89" spans="2:20">
      <c r="B89" s="381"/>
      <c r="C89" s="382"/>
      <c r="D89" s="382"/>
      <c r="E89" s="171"/>
      <c r="F89" s="146"/>
      <c r="G89" s="146"/>
      <c r="H89" s="146"/>
      <c r="I89" s="382"/>
      <c r="J89" s="146"/>
      <c r="K89" s="146"/>
      <c r="L89" s="146"/>
      <c r="M89" s="146"/>
      <c r="N89" s="146"/>
      <c r="O89" s="146"/>
      <c r="P89" s="146"/>
      <c r="R89"/>
      <c r="S89"/>
      <c r="T89"/>
    </row>
    <row r="90" spans="2:20">
      <c r="B90" s="381"/>
      <c r="C90" s="382"/>
      <c r="D90" s="382"/>
      <c r="E90" s="146"/>
      <c r="F90" s="146"/>
      <c r="G90" s="146"/>
      <c r="H90" s="146"/>
      <c r="I90" s="382"/>
      <c r="J90" s="146"/>
      <c r="K90" s="146"/>
      <c r="L90" s="146"/>
      <c r="M90" s="146"/>
      <c r="N90" s="146"/>
      <c r="O90" s="146"/>
      <c r="P90" s="146"/>
      <c r="R90"/>
      <c r="S90"/>
      <c r="T90"/>
    </row>
    <row r="91" spans="2:20">
      <c r="B91" s="381"/>
      <c r="C91" s="382"/>
      <c r="D91" s="171"/>
      <c r="E91" s="171"/>
      <c r="F91" s="146"/>
      <c r="G91" s="146"/>
      <c r="H91" s="146"/>
      <c r="I91" s="382"/>
      <c r="J91" s="146"/>
      <c r="K91" s="146"/>
      <c r="L91" s="146"/>
      <c r="M91" s="146"/>
      <c r="N91" s="146"/>
      <c r="O91" s="146"/>
      <c r="P91" s="146"/>
      <c r="R91"/>
      <c r="S91"/>
      <c r="T91"/>
    </row>
    <row r="92" spans="2:20">
      <c r="B92" s="381"/>
      <c r="C92" s="382"/>
      <c r="D92" s="382"/>
      <c r="E92" s="171"/>
      <c r="F92" s="146"/>
      <c r="G92" s="146"/>
      <c r="H92" s="163"/>
      <c r="I92" s="461"/>
      <c r="J92" s="146"/>
      <c r="K92" s="146"/>
      <c r="L92" s="146"/>
      <c r="M92" s="146"/>
      <c r="N92" s="146"/>
      <c r="O92" s="146"/>
      <c r="P92" s="146"/>
      <c r="R92"/>
      <c r="S92"/>
      <c r="T92"/>
    </row>
    <row r="93" spans="2:20" ht="17">
      <c r="B93" s="461"/>
      <c r="C93" s="382"/>
      <c r="D93" s="382"/>
      <c r="E93" s="146"/>
      <c r="F93" s="380"/>
      <c r="G93" s="146"/>
      <c r="H93" s="380"/>
      <c r="I93" s="146"/>
      <c r="J93" s="146"/>
      <c r="K93" s="146"/>
      <c r="L93" s="146"/>
      <c r="M93" s="146"/>
      <c r="N93" s="146"/>
      <c r="O93" s="146"/>
      <c r="P93" s="146"/>
      <c r="R93"/>
      <c r="S93"/>
      <c r="T93"/>
    </row>
    <row r="94" spans="2:20">
      <c r="B94" s="381"/>
      <c r="C94" s="382"/>
      <c r="D94" s="382"/>
      <c r="E94" s="146"/>
      <c r="F94" s="457"/>
      <c r="G94" s="146"/>
      <c r="H94" s="381"/>
      <c r="I94" s="146"/>
      <c r="J94" s="146"/>
      <c r="K94" s="146"/>
      <c r="L94" s="146"/>
      <c r="M94" s="146"/>
      <c r="N94" s="146"/>
      <c r="O94" s="146"/>
      <c r="P94" s="146"/>
      <c r="R94"/>
      <c r="S94"/>
      <c r="T94"/>
    </row>
    <row r="95" spans="2:20">
      <c r="B95" s="381"/>
      <c r="C95" s="382"/>
      <c r="D95" s="382"/>
      <c r="E95" s="146"/>
      <c r="F95" s="28"/>
      <c r="G95" s="146"/>
      <c r="H95" s="381"/>
      <c r="I95" s="146"/>
      <c r="J95" s="146"/>
      <c r="K95" s="146"/>
      <c r="L95" s="146"/>
      <c r="M95" s="146"/>
      <c r="N95" s="146"/>
      <c r="O95" s="146"/>
      <c r="P95" s="146"/>
      <c r="R95"/>
      <c r="S95"/>
      <c r="T95"/>
    </row>
    <row r="96" spans="2:20" ht="17">
      <c r="B96" s="381"/>
      <c r="C96" s="382"/>
      <c r="D96" s="382"/>
      <c r="E96" s="146"/>
      <c r="F96" s="28"/>
      <c r="G96" s="146"/>
      <c r="H96" s="381"/>
      <c r="I96" s="146"/>
      <c r="J96" s="458"/>
      <c r="K96" s="146"/>
      <c r="L96" s="146"/>
      <c r="M96" s="146"/>
      <c r="N96" s="146"/>
      <c r="O96" s="146"/>
      <c r="P96" s="146"/>
      <c r="R96"/>
      <c r="S96"/>
      <c r="T96"/>
    </row>
    <row r="97" spans="2:20" ht="17">
      <c r="B97" s="381"/>
      <c r="C97" s="382"/>
      <c r="D97" s="382"/>
      <c r="E97" s="146"/>
      <c r="F97" s="457"/>
      <c r="G97" s="146"/>
      <c r="H97" s="146"/>
      <c r="I97" s="146"/>
      <c r="J97" s="380"/>
      <c r="K97" s="380"/>
      <c r="L97" s="380"/>
      <c r="M97" s="146"/>
      <c r="N97" s="146"/>
      <c r="O97" s="146"/>
      <c r="P97" s="146"/>
      <c r="R97"/>
      <c r="S97"/>
      <c r="T97"/>
    </row>
    <row r="98" spans="2:20">
      <c r="B98" s="146"/>
      <c r="C98" s="28"/>
      <c r="D98" s="148"/>
      <c r="E98" s="146"/>
      <c r="F98" s="28"/>
      <c r="G98" s="146"/>
      <c r="H98" s="381"/>
      <c r="I98" s="146"/>
      <c r="J98" s="171"/>
      <c r="K98" s="171"/>
      <c r="L98" s="28"/>
      <c r="M98" s="146"/>
      <c r="N98" s="146"/>
      <c r="O98" s="146"/>
      <c r="P98" s="146"/>
      <c r="R98"/>
      <c r="S98"/>
      <c r="T98"/>
    </row>
    <row r="99" spans="2:20" ht="17">
      <c r="B99" s="163"/>
      <c r="C99" s="460"/>
      <c r="D99" s="460"/>
      <c r="E99" s="146"/>
      <c r="F99" s="146"/>
      <c r="G99" s="146"/>
      <c r="H99" s="381"/>
      <c r="I99" s="146"/>
      <c r="J99" s="171"/>
      <c r="K99" s="171"/>
      <c r="L99" s="28"/>
      <c r="M99" s="146"/>
      <c r="N99" s="146"/>
      <c r="O99" s="146"/>
      <c r="P99" s="146"/>
      <c r="R99"/>
      <c r="S99"/>
      <c r="T99"/>
    </row>
    <row r="100" spans="2:20" ht="17">
      <c r="B100" s="380"/>
      <c r="C100" s="380"/>
      <c r="D100" s="380"/>
      <c r="E100" s="146"/>
      <c r="F100" s="146"/>
      <c r="G100" s="146"/>
      <c r="H100" s="146"/>
      <c r="I100" s="28"/>
      <c r="J100" s="382"/>
      <c r="K100" s="146"/>
      <c r="L100" s="28"/>
      <c r="M100" s="146"/>
      <c r="N100" s="146"/>
      <c r="O100" s="146"/>
      <c r="P100" s="146"/>
      <c r="R100"/>
      <c r="S100"/>
      <c r="T100"/>
    </row>
    <row r="101" spans="2:20" ht="17">
      <c r="B101" s="381"/>
      <c r="C101" s="382"/>
      <c r="D101" s="382"/>
      <c r="E101" s="380"/>
      <c r="F101" s="146"/>
      <c r="G101" s="146"/>
      <c r="H101" s="146"/>
      <c r="I101" s="458"/>
      <c r="J101" s="146"/>
      <c r="K101" s="146"/>
      <c r="L101" s="146"/>
      <c r="M101" s="146"/>
      <c r="N101" s="146"/>
      <c r="O101" s="146"/>
      <c r="P101" s="146"/>
      <c r="R101"/>
      <c r="S101"/>
      <c r="T101"/>
    </row>
    <row r="102" spans="2:20" ht="17">
      <c r="B102" s="381"/>
      <c r="C102" s="382"/>
      <c r="D102" s="382"/>
      <c r="E102" s="171"/>
      <c r="F102" s="146"/>
      <c r="G102" s="146"/>
      <c r="H102" s="146"/>
      <c r="I102" s="380"/>
      <c r="J102" s="146"/>
      <c r="K102" s="146"/>
      <c r="L102" s="146"/>
      <c r="M102" s="146"/>
      <c r="N102" s="146"/>
      <c r="O102" s="146"/>
      <c r="P102" s="146"/>
      <c r="R102"/>
      <c r="S102"/>
      <c r="T102"/>
    </row>
    <row r="103" spans="2:20">
      <c r="B103" s="381"/>
      <c r="C103" s="382"/>
      <c r="D103" s="382"/>
      <c r="E103" s="171"/>
      <c r="F103" s="146"/>
      <c r="G103" s="146"/>
      <c r="H103" s="146"/>
      <c r="I103" s="382"/>
      <c r="J103" s="146"/>
      <c r="K103" s="146"/>
      <c r="L103" s="146"/>
      <c r="M103" s="146"/>
      <c r="N103" s="146"/>
      <c r="O103" s="146"/>
      <c r="P103" s="146"/>
      <c r="R103"/>
      <c r="S103"/>
      <c r="T103"/>
    </row>
    <row r="104" spans="2:20">
      <c r="B104" s="381"/>
      <c r="C104" s="382"/>
      <c r="D104" s="382"/>
      <c r="E104" s="146"/>
      <c r="F104" s="146"/>
      <c r="G104" s="146"/>
      <c r="H104" s="146"/>
      <c r="I104" s="382"/>
      <c r="J104" s="146"/>
      <c r="K104" s="146"/>
      <c r="L104" s="146"/>
      <c r="M104" s="146"/>
      <c r="N104" s="146"/>
      <c r="O104" s="146"/>
      <c r="P104" s="146"/>
      <c r="R104"/>
      <c r="S104"/>
      <c r="T104"/>
    </row>
    <row r="105" spans="2:20">
      <c r="B105" s="381"/>
      <c r="C105" s="382"/>
      <c r="D105" s="171"/>
      <c r="E105" s="171"/>
      <c r="F105" s="146"/>
      <c r="G105" s="146"/>
      <c r="H105" s="146"/>
      <c r="I105" s="382"/>
      <c r="J105" s="146"/>
      <c r="K105" s="146"/>
      <c r="L105" s="146"/>
      <c r="M105" s="146"/>
      <c r="N105" s="146"/>
      <c r="O105" s="146"/>
      <c r="P105" s="146"/>
      <c r="R105"/>
      <c r="S105"/>
      <c r="T105"/>
    </row>
    <row r="106" spans="2:20">
      <c r="B106" s="381"/>
      <c r="C106" s="382"/>
      <c r="D106" s="382"/>
      <c r="E106" s="171"/>
      <c r="F106" s="146"/>
      <c r="G106" s="146"/>
      <c r="H106" s="146"/>
      <c r="I106" s="461"/>
      <c r="J106" s="146"/>
      <c r="K106" s="146"/>
      <c r="L106" s="146"/>
      <c r="M106" s="146"/>
      <c r="N106" s="146"/>
      <c r="O106" s="146"/>
      <c r="P106" s="146"/>
      <c r="R106"/>
      <c r="S106"/>
      <c r="T106"/>
    </row>
    <row r="107" spans="2:20">
      <c r="B107" s="146"/>
      <c r="C107" s="461"/>
      <c r="D107" s="382"/>
      <c r="E107" s="146"/>
      <c r="F107" s="146"/>
      <c r="G107" s="146"/>
      <c r="H107" s="146"/>
      <c r="I107" s="148"/>
      <c r="J107" s="146"/>
      <c r="K107" s="146"/>
      <c r="L107" s="146"/>
      <c r="M107" s="146"/>
      <c r="N107" s="146"/>
      <c r="O107" s="146"/>
      <c r="P107" s="146"/>
      <c r="R107"/>
      <c r="S107"/>
      <c r="T107"/>
    </row>
    <row r="108" spans="2:20">
      <c r="B108" s="381"/>
      <c r="C108" s="148"/>
      <c r="D108" s="382"/>
      <c r="E108" s="146"/>
      <c r="F108" s="146"/>
      <c r="G108" s="146"/>
      <c r="H108" s="146"/>
      <c r="I108" s="382"/>
      <c r="J108" s="146"/>
      <c r="K108" s="146"/>
      <c r="L108" s="146"/>
      <c r="M108" s="146"/>
      <c r="N108" s="146"/>
      <c r="O108" s="146"/>
      <c r="P108" s="146"/>
      <c r="R108"/>
      <c r="S108"/>
      <c r="T108"/>
    </row>
    <row r="109" spans="2:20">
      <c r="B109" s="381"/>
      <c r="C109" s="382"/>
      <c r="D109" s="382"/>
      <c r="E109" s="146"/>
      <c r="F109" s="146"/>
      <c r="G109" s="146"/>
      <c r="H109" s="146"/>
      <c r="I109" s="461"/>
      <c r="J109" s="146"/>
      <c r="K109" s="146"/>
      <c r="L109" s="146"/>
      <c r="M109" s="146"/>
      <c r="N109" s="146"/>
      <c r="O109" s="146"/>
      <c r="P109" s="146"/>
      <c r="R109"/>
      <c r="S109"/>
      <c r="T109"/>
    </row>
    <row r="110" spans="2:20">
      <c r="B110" s="381"/>
      <c r="C110" s="382"/>
      <c r="D110" s="382"/>
      <c r="E110" s="146"/>
      <c r="F110" s="146"/>
      <c r="G110" s="146"/>
      <c r="H110" s="146"/>
      <c r="I110" s="146"/>
      <c r="J110" s="146"/>
      <c r="K110" s="146"/>
      <c r="L110" s="146"/>
      <c r="M110" s="146"/>
      <c r="N110" s="146"/>
      <c r="O110" s="146"/>
      <c r="P110" s="146"/>
      <c r="R110"/>
      <c r="S110"/>
      <c r="T110"/>
    </row>
    <row r="111" spans="2:20">
      <c r="B111" s="146"/>
      <c r="C111" s="146"/>
      <c r="D111" s="146"/>
      <c r="E111" s="146"/>
      <c r="F111" s="146"/>
      <c r="G111" s="146"/>
      <c r="H111" s="146"/>
      <c r="I111" s="146"/>
      <c r="J111" s="146"/>
      <c r="K111" s="146"/>
      <c r="L111" s="146"/>
      <c r="M111" s="146"/>
      <c r="N111" s="146"/>
      <c r="O111" s="146"/>
      <c r="P111" s="146"/>
      <c r="R111"/>
      <c r="S111"/>
      <c r="T111"/>
    </row>
    <row r="112" spans="2:20">
      <c r="B112" s="146"/>
      <c r="C112" s="146"/>
      <c r="D112" s="146"/>
      <c r="E112" s="146"/>
      <c r="F112" s="146"/>
      <c r="G112" s="146"/>
      <c r="H112" s="146"/>
      <c r="I112" s="146"/>
      <c r="J112" s="146"/>
      <c r="K112" s="146"/>
      <c r="L112" s="146"/>
      <c r="M112" s="146"/>
      <c r="N112" s="146"/>
      <c r="O112" s="146"/>
      <c r="P112" s="146"/>
      <c r="R112"/>
      <c r="S112"/>
      <c r="T112"/>
    </row>
    <row r="113" spans="2:20">
      <c r="B113" s="146"/>
      <c r="C113" s="146"/>
      <c r="D113" s="146"/>
      <c r="E113" s="146"/>
      <c r="F113" s="146"/>
      <c r="G113" s="146"/>
      <c r="H113" s="146"/>
      <c r="I113" s="146"/>
      <c r="J113" s="146"/>
      <c r="K113" s="146"/>
      <c r="L113" s="146"/>
      <c r="M113" s="146"/>
      <c r="N113" s="146"/>
      <c r="O113" s="146"/>
      <c r="P113" s="146"/>
      <c r="R113"/>
      <c r="S113"/>
      <c r="T113"/>
    </row>
    <row r="114" spans="2:20">
      <c r="B114" s="146"/>
      <c r="C114" s="146"/>
      <c r="D114" s="146"/>
      <c r="E114" s="146"/>
      <c r="F114" s="146"/>
      <c r="G114" s="146"/>
      <c r="H114" s="146"/>
      <c r="I114" s="146"/>
      <c r="J114" s="146"/>
      <c r="K114" s="146"/>
      <c r="L114" s="146"/>
      <c r="M114" s="146"/>
      <c r="N114" s="146"/>
      <c r="O114" s="146"/>
      <c r="P114" s="146"/>
      <c r="R114"/>
      <c r="S114"/>
      <c r="T114"/>
    </row>
    <row r="115" spans="2:20">
      <c r="B115" s="146"/>
      <c r="C115" s="146"/>
      <c r="D115" s="146"/>
      <c r="E115" s="146"/>
      <c r="F115" s="146"/>
      <c r="G115" s="146"/>
      <c r="H115" s="146"/>
      <c r="I115" s="146"/>
      <c r="J115" s="146"/>
      <c r="K115" s="146"/>
      <c r="L115" s="146"/>
      <c r="M115" s="146"/>
      <c r="N115" s="146"/>
      <c r="O115" s="146"/>
      <c r="P115" s="146"/>
      <c r="R115"/>
      <c r="S115"/>
      <c r="T115"/>
    </row>
    <row r="116" spans="2:20">
      <c r="B116" s="146"/>
      <c r="C116" s="146"/>
      <c r="D116" s="146"/>
      <c r="E116" s="146"/>
      <c r="F116" s="146"/>
      <c r="G116" s="146"/>
      <c r="H116" s="146"/>
      <c r="I116" s="146"/>
      <c r="J116" s="146"/>
      <c r="K116" s="146"/>
      <c r="L116" s="146"/>
      <c r="M116" s="146"/>
      <c r="N116" s="146"/>
      <c r="O116" s="146"/>
      <c r="P116" s="146"/>
      <c r="R116"/>
      <c r="S116"/>
      <c r="T116"/>
    </row>
    <row r="117" spans="2:20">
      <c r="B117" s="146"/>
      <c r="C117" s="146"/>
      <c r="D117" s="146"/>
      <c r="E117" s="146"/>
      <c r="F117" s="146"/>
      <c r="G117" s="146"/>
      <c r="H117" s="146"/>
      <c r="I117" s="146"/>
      <c r="J117" s="146"/>
      <c r="K117" s="146"/>
      <c r="L117" s="146"/>
      <c r="M117" s="146"/>
      <c r="N117" s="146"/>
      <c r="O117" s="146"/>
      <c r="P117" s="146"/>
      <c r="R117"/>
      <c r="S117"/>
      <c r="T117"/>
    </row>
    <row r="118" spans="2:20">
      <c r="B118" s="146"/>
      <c r="C118" s="146"/>
      <c r="D118" s="146"/>
      <c r="E118" s="146"/>
      <c r="F118" s="146"/>
      <c r="G118" s="146"/>
      <c r="H118" s="146"/>
      <c r="I118" s="146"/>
      <c r="J118" s="146"/>
      <c r="K118" s="146"/>
      <c r="L118" s="146"/>
      <c r="M118" s="146"/>
      <c r="N118" s="146"/>
      <c r="O118" s="146"/>
      <c r="P118" s="146"/>
      <c r="R118"/>
      <c r="S118"/>
      <c r="T118"/>
    </row>
    <row r="119" spans="2:20">
      <c r="B119" s="146"/>
      <c r="C119" s="146"/>
      <c r="D119" s="146"/>
      <c r="E119" s="146"/>
      <c r="F119" s="146"/>
      <c r="G119" s="146"/>
      <c r="H119" s="146"/>
      <c r="I119" s="146"/>
      <c r="J119" s="146"/>
      <c r="K119" s="146"/>
      <c r="L119" s="146"/>
      <c r="M119" s="146"/>
      <c r="N119" s="146"/>
      <c r="O119" s="146"/>
      <c r="P119" s="146"/>
      <c r="R119"/>
      <c r="S119"/>
      <c r="T119"/>
    </row>
    <row r="120" spans="2:20">
      <c r="B120" s="146"/>
      <c r="C120" s="146"/>
      <c r="D120" s="146"/>
      <c r="E120" s="146"/>
      <c r="F120" s="146"/>
      <c r="G120" s="146"/>
      <c r="H120" s="146"/>
      <c r="I120" s="146"/>
      <c r="J120" s="146"/>
      <c r="K120" s="146"/>
      <c r="L120" s="146"/>
      <c r="M120" s="146"/>
      <c r="N120" s="146"/>
      <c r="O120" s="146"/>
      <c r="P120" s="146"/>
      <c r="R120"/>
      <c r="S120"/>
      <c r="T120"/>
    </row>
    <row r="121" spans="2:20">
      <c r="B121" s="146"/>
      <c r="C121" s="146"/>
      <c r="D121" s="146"/>
      <c r="E121" s="146"/>
      <c r="F121" s="146"/>
      <c r="G121" s="146"/>
      <c r="H121" s="146"/>
      <c r="I121" s="146"/>
      <c r="J121" s="146"/>
      <c r="K121" s="146"/>
      <c r="L121" s="146"/>
      <c r="M121" s="146"/>
      <c r="N121" s="146"/>
      <c r="O121" s="146"/>
      <c r="P121" s="146"/>
      <c r="R121"/>
      <c r="S121"/>
      <c r="T121"/>
    </row>
    <row r="122" spans="2:20">
      <c r="B122" s="146"/>
      <c r="C122" s="146"/>
      <c r="D122" s="146"/>
      <c r="E122" s="146"/>
      <c r="F122" s="146"/>
      <c r="G122" s="146"/>
      <c r="H122" s="146"/>
      <c r="I122" s="146"/>
      <c r="J122" s="146"/>
      <c r="K122" s="146"/>
      <c r="L122" s="146"/>
      <c r="M122" s="146"/>
      <c r="N122" s="146"/>
      <c r="O122" s="146"/>
      <c r="P122" s="146"/>
      <c r="R122"/>
      <c r="S122"/>
      <c r="T122"/>
    </row>
    <row r="123" spans="2:20">
      <c r="B123" s="146"/>
      <c r="C123" s="146"/>
      <c r="D123" s="146"/>
      <c r="E123" s="146"/>
      <c r="F123" s="146"/>
      <c r="G123" s="146"/>
      <c r="H123" s="146"/>
      <c r="I123" s="146"/>
      <c r="J123" s="146"/>
      <c r="K123" s="146"/>
      <c r="L123" s="146"/>
      <c r="M123" s="146"/>
      <c r="N123" s="146"/>
      <c r="O123" s="146"/>
      <c r="P123" s="146"/>
      <c r="R123"/>
      <c r="S123"/>
      <c r="T123"/>
    </row>
    <row r="124" spans="2:20">
      <c r="B124" s="146"/>
      <c r="C124" s="146"/>
      <c r="D124" s="146"/>
      <c r="E124" s="146"/>
      <c r="F124" s="146"/>
      <c r="G124" s="146"/>
      <c r="H124" s="146"/>
      <c r="I124" s="146"/>
      <c r="J124" s="146"/>
      <c r="K124" s="146"/>
      <c r="L124" s="146"/>
      <c r="M124" s="146"/>
      <c r="N124" s="146"/>
      <c r="O124" s="146"/>
      <c r="P124" s="146"/>
      <c r="R124"/>
      <c r="S124"/>
      <c r="T124"/>
    </row>
    <row r="125" spans="2:20">
      <c r="B125" s="146"/>
      <c r="C125" s="146"/>
      <c r="D125" s="146"/>
      <c r="E125" s="146"/>
      <c r="F125" s="146"/>
      <c r="G125" s="146"/>
      <c r="H125" s="146"/>
      <c r="I125" s="146"/>
      <c r="J125" s="146"/>
      <c r="K125" s="146"/>
      <c r="L125" s="146"/>
      <c r="M125" s="146"/>
      <c r="N125" s="146"/>
      <c r="O125" s="146"/>
      <c r="P125" s="146"/>
      <c r="R125"/>
      <c r="S125"/>
      <c r="T125"/>
    </row>
    <row r="126" spans="2:20">
      <c r="B126" s="146"/>
      <c r="C126" s="146"/>
      <c r="D126" s="146"/>
      <c r="E126" s="146"/>
      <c r="F126" s="146"/>
      <c r="G126" s="146"/>
      <c r="H126" s="146"/>
      <c r="I126" s="146"/>
      <c r="J126" s="146"/>
      <c r="K126" s="146"/>
      <c r="L126" s="146"/>
      <c r="M126" s="146"/>
      <c r="N126" s="146"/>
      <c r="O126" s="146"/>
      <c r="P126" s="146"/>
      <c r="R126"/>
      <c r="S126"/>
      <c r="T126"/>
    </row>
    <row r="127" spans="2:20">
      <c r="B127" s="146"/>
      <c r="C127" s="146"/>
      <c r="D127" s="146"/>
      <c r="E127" s="146"/>
      <c r="F127" s="146"/>
      <c r="G127" s="146"/>
      <c r="H127" s="146"/>
      <c r="I127" s="146"/>
      <c r="J127" s="146"/>
      <c r="K127" s="146"/>
      <c r="L127" s="146"/>
      <c r="M127" s="146"/>
      <c r="N127" s="146"/>
      <c r="O127" s="146"/>
      <c r="P127" s="146"/>
      <c r="R127"/>
      <c r="S127"/>
      <c r="T127"/>
    </row>
    <row r="128" spans="2:20">
      <c r="B128" s="146"/>
      <c r="C128" s="146"/>
      <c r="D128" s="146"/>
      <c r="E128" s="146"/>
      <c r="F128" s="146"/>
      <c r="G128" s="146"/>
      <c r="H128" s="146"/>
      <c r="I128" s="146"/>
      <c r="J128" s="146"/>
      <c r="K128" s="146"/>
      <c r="L128" s="146"/>
      <c r="M128" s="146"/>
      <c r="N128" s="146"/>
      <c r="O128" s="146"/>
      <c r="P128" s="146"/>
      <c r="R128"/>
      <c r="S128"/>
      <c r="T128"/>
    </row>
    <row r="129" spans="2:20">
      <c r="B129" s="146"/>
      <c r="C129" s="146"/>
      <c r="D129" s="146"/>
      <c r="E129" s="146"/>
      <c r="F129" s="456"/>
      <c r="G129" s="148"/>
      <c r="H129" s="148"/>
      <c r="I129" s="146"/>
      <c r="J129" s="146"/>
      <c r="K129" s="146"/>
      <c r="L129" s="146"/>
      <c r="M129" s="146"/>
      <c r="N129" s="146"/>
      <c r="O129" s="146"/>
      <c r="P129" s="146"/>
      <c r="R129"/>
      <c r="S129"/>
      <c r="T129"/>
    </row>
    <row r="130" spans="2:20" ht="17">
      <c r="B130" s="146"/>
      <c r="C130" s="146"/>
      <c r="D130" s="146"/>
      <c r="E130" s="146"/>
      <c r="F130" s="380"/>
      <c r="G130" s="380"/>
      <c r="H130" s="380"/>
      <c r="I130" s="146"/>
      <c r="J130" s="146"/>
      <c r="K130" s="146"/>
      <c r="L130" s="146"/>
      <c r="M130" s="146"/>
      <c r="N130" s="146"/>
      <c r="O130" s="146"/>
      <c r="P130" s="146"/>
      <c r="R130"/>
      <c r="S130"/>
      <c r="T130"/>
    </row>
    <row r="131" spans="2:20">
      <c r="B131" s="146"/>
      <c r="C131" s="146"/>
      <c r="D131" s="146"/>
      <c r="E131" s="146"/>
      <c r="F131" s="381"/>
      <c r="G131" s="382"/>
      <c r="H131" s="382"/>
      <c r="I131" s="146"/>
      <c r="J131" s="146"/>
      <c r="K131" s="146"/>
      <c r="L131" s="146"/>
      <c r="M131" s="146"/>
      <c r="N131" s="146"/>
      <c r="O131" s="146"/>
      <c r="P131" s="146"/>
      <c r="R131"/>
      <c r="S131"/>
      <c r="T131"/>
    </row>
    <row r="132" spans="2:20">
      <c r="B132" s="146"/>
      <c r="C132" s="146"/>
      <c r="D132" s="146"/>
      <c r="E132" s="146"/>
      <c r="F132" s="381"/>
      <c r="G132" s="382"/>
      <c r="H132" s="382"/>
      <c r="I132" s="146"/>
      <c r="J132" s="146"/>
      <c r="K132" s="146"/>
      <c r="L132" s="146"/>
      <c r="M132" s="146"/>
      <c r="N132" s="146"/>
      <c r="O132" s="146"/>
      <c r="P132" s="146"/>
      <c r="R132"/>
      <c r="S132"/>
      <c r="T132"/>
    </row>
    <row r="133" spans="2:20">
      <c r="B133" s="146"/>
      <c r="C133" s="146"/>
      <c r="D133" s="146"/>
      <c r="E133" s="146"/>
      <c r="F133" s="381"/>
      <c r="G133" s="382"/>
      <c r="H133" s="382"/>
      <c r="I133" s="146"/>
      <c r="J133" s="146"/>
      <c r="K133" s="146"/>
      <c r="L133" s="146"/>
      <c r="M133" s="146"/>
      <c r="N133" s="146"/>
      <c r="O133" s="146"/>
      <c r="P133" s="146"/>
      <c r="R133"/>
      <c r="S133"/>
      <c r="T133"/>
    </row>
    <row r="134" spans="2:20">
      <c r="B134" s="146"/>
      <c r="C134" s="146"/>
      <c r="D134" s="146"/>
      <c r="E134" s="146"/>
      <c r="F134" s="381"/>
      <c r="G134" s="382"/>
      <c r="H134" s="382"/>
      <c r="I134" s="146"/>
      <c r="J134" s="146"/>
      <c r="K134" s="146"/>
      <c r="L134" s="146"/>
      <c r="M134" s="146"/>
      <c r="N134" s="146"/>
      <c r="O134" s="146"/>
      <c r="P134" s="146"/>
      <c r="R134"/>
      <c r="S134"/>
      <c r="T134"/>
    </row>
    <row r="135" spans="2:20">
      <c r="B135" s="146"/>
      <c r="C135" s="146"/>
      <c r="D135" s="146"/>
      <c r="E135" s="146"/>
      <c r="F135" s="381"/>
      <c r="G135" s="382"/>
      <c r="H135" s="382"/>
      <c r="I135" s="146"/>
      <c r="J135" s="146"/>
      <c r="K135" s="146"/>
      <c r="L135" s="146"/>
      <c r="M135" s="146"/>
      <c r="N135" s="146"/>
      <c r="O135" s="146"/>
      <c r="P135" s="146"/>
      <c r="R135"/>
      <c r="S135"/>
      <c r="T135"/>
    </row>
    <row r="136" spans="2:20">
      <c r="B136" s="146"/>
      <c r="C136" s="146"/>
      <c r="D136" s="146"/>
      <c r="E136" s="146"/>
      <c r="F136" s="381"/>
      <c r="G136" s="382"/>
      <c r="H136" s="382"/>
      <c r="I136" s="146"/>
      <c r="J136" s="146"/>
      <c r="K136" s="146"/>
      <c r="L136" s="146"/>
      <c r="M136" s="146"/>
      <c r="N136" s="146"/>
      <c r="O136" s="146"/>
      <c r="P136" s="146"/>
      <c r="R136"/>
      <c r="S136"/>
      <c r="T136"/>
    </row>
    <row r="137" spans="2:20">
      <c r="B137" s="146"/>
      <c r="C137" s="146"/>
      <c r="D137" s="146"/>
      <c r="E137" s="146"/>
      <c r="F137" s="381"/>
      <c r="G137" s="382"/>
      <c r="H137" s="382"/>
      <c r="I137" s="146"/>
      <c r="J137" s="146"/>
      <c r="K137" s="146"/>
      <c r="L137" s="146"/>
      <c r="M137" s="146"/>
      <c r="N137" s="146"/>
      <c r="O137" s="146"/>
      <c r="P137" s="146"/>
      <c r="R137"/>
      <c r="S137"/>
      <c r="T137"/>
    </row>
    <row r="138" spans="2:20">
      <c r="B138" s="146"/>
      <c r="C138" s="146"/>
      <c r="D138" s="146"/>
      <c r="E138" s="146"/>
      <c r="F138" s="381"/>
      <c r="G138" s="382"/>
      <c r="H138" s="382"/>
      <c r="I138" s="146"/>
      <c r="J138" s="146"/>
      <c r="K138" s="146"/>
      <c r="L138" s="146"/>
      <c r="M138" s="146"/>
      <c r="N138" s="146"/>
      <c r="O138" s="146"/>
      <c r="P138" s="146"/>
      <c r="R138"/>
      <c r="S138"/>
      <c r="T138"/>
    </row>
    <row r="139" spans="2:20">
      <c r="B139" s="146"/>
      <c r="C139" s="146"/>
      <c r="D139" s="146"/>
      <c r="E139" s="146"/>
      <c r="F139" s="381"/>
      <c r="G139" s="382"/>
      <c r="H139" s="382"/>
      <c r="I139" s="146"/>
      <c r="J139" s="146"/>
      <c r="K139" s="146"/>
      <c r="L139" s="146"/>
      <c r="M139" s="146"/>
      <c r="N139" s="146"/>
      <c r="O139" s="146"/>
      <c r="P139" s="146"/>
      <c r="R139"/>
      <c r="S139"/>
      <c r="T139"/>
    </row>
    <row r="140" spans="2:20">
      <c r="B140" s="146"/>
      <c r="C140" s="146"/>
      <c r="D140" s="146"/>
      <c r="E140" s="146"/>
      <c r="F140" s="146"/>
      <c r="G140" s="146"/>
      <c r="H140" s="146"/>
      <c r="I140" s="146"/>
      <c r="J140" s="146"/>
      <c r="K140" s="146"/>
      <c r="L140" s="146"/>
      <c r="M140" s="146"/>
      <c r="N140" s="146"/>
      <c r="O140" s="146"/>
      <c r="P140" s="146"/>
      <c r="R140"/>
      <c r="S140"/>
      <c r="T140"/>
    </row>
    <row r="141" spans="2:20">
      <c r="B141" s="146"/>
      <c r="C141" s="146"/>
      <c r="D141" s="146"/>
      <c r="E141" s="146"/>
      <c r="F141" s="146"/>
      <c r="G141" s="146"/>
      <c r="H141" s="146"/>
      <c r="I141" s="146"/>
      <c r="J141" s="146"/>
      <c r="K141" s="146"/>
      <c r="L141" s="146"/>
      <c r="M141" s="146"/>
      <c r="N141" s="146"/>
      <c r="O141" s="146"/>
      <c r="P141" s="146"/>
      <c r="R141"/>
      <c r="S141"/>
      <c r="T141"/>
    </row>
    <row r="142" spans="2:20">
      <c r="B142" s="146"/>
      <c r="C142" s="146"/>
      <c r="D142" s="146"/>
      <c r="E142" s="146"/>
      <c r="F142" s="146"/>
      <c r="G142" s="146"/>
      <c r="H142" s="146"/>
      <c r="I142" s="146"/>
      <c r="J142" s="146"/>
      <c r="K142" s="146"/>
      <c r="L142" s="146"/>
      <c r="M142" s="146"/>
      <c r="N142" s="146"/>
      <c r="O142" s="146"/>
      <c r="P142" s="146"/>
      <c r="R142"/>
      <c r="S142"/>
      <c r="T142"/>
    </row>
    <row r="143" spans="2:20">
      <c r="B143" s="146"/>
      <c r="C143" s="146"/>
      <c r="D143" s="146"/>
      <c r="E143" s="146"/>
      <c r="F143" s="146"/>
      <c r="G143" s="146"/>
      <c r="H143" s="146"/>
      <c r="I143" s="146"/>
      <c r="J143" s="146"/>
      <c r="K143" s="146"/>
      <c r="L143" s="146"/>
      <c r="M143" s="146"/>
      <c r="N143" s="146"/>
      <c r="O143" s="146"/>
      <c r="P143" s="146"/>
      <c r="R143"/>
      <c r="S143"/>
      <c r="T143"/>
    </row>
    <row r="144" spans="2:20">
      <c r="B144" s="146"/>
      <c r="C144" s="146"/>
      <c r="D144" s="146"/>
      <c r="E144" s="146"/>
      <c r="F144" s="146"/>
      <c r="G144" s="146"/>
      <c r="H144" s="146"/>
      <c r="I144" s="146"/>
      <c r="J144" s="146"/>
      <c r="K144" s="146"/>
      <c r="L144" s="146"/>
      <c r="M144" s="146"/>
      <c r="N144" s="146"/>
      <c r="O144" s="146"/>
      <c r="P144" s="146"/>
      <c r="R144"/>
      <c r="S144"/>
      <c r="T144"/>
    </row>
    <row r="145" spans="2:20">
      <c r="B145" s="146"/>
      <c r="C145" s="146"/>
      <c r="D145" s="146"/>
      <c r="E145" s="146"/>
      <c r="F145" s="146"/>
      <c r="G145" s="146"/>
      <c r="H145" s="146"/>
      <c r="I145" s="146"/>
      <c r="J145" s="146"/>
      <c r="K145" s="146"/>
      <c r="L145" s="146"/>
      <c r="M145" s="146"/>
      <c r="N145" s="146"/>
      <c r="O145" s="146"/>
      <c r="P145" s="146"/>
      <c r="R145"/>
      <c r="S145"/>
      <c r="T145"/>
    </row>
    <row r="146" spans="2:20">
      <c r="B146" s="146"/>
      <c r="C146" s="146"/>
      <c r="D146" s="146"/>
      <c r="E146" s="146"/>
      <c r="F146" s="146"/>
      <c r="G146" s="146"/>
      <c r="H146" s="146"/>
      <c r="I146" s="146"/>
      <c r="J146" s="146"/>
      <c r="K146" s="146"/>
      <c r="L146" s="146"/>
      <c r="M146" s="146"/>
      <c r="N146" s="146"/>
      <c r="O146" s="146"/>
      <c r="P146" s="146"/>
      <c r="R146"/>
      <c r="S146"/>
      <c r="T146"/>
    </row>
    <row r="147" spans="2:20">
      <c r="B147" s="146"/>
      <c r="C147" s="146"/>
      <c r="D147" s="146"/>
      <c r="E147" s="146"/>
      <c r="F147" s="146"/>
      <c r="G147" s="146"/>
      <c r="H147" s="146"/>
      <c r="I147" s="146"/>
      <c r="J147" s="146"/>
      <c r="K147" s="146"/>
      <c r="L147" s="146"/>
      <c r="M147" s="146"/>
      <c r="N147" s="146"/>
      <c r="O147" s="146"/>
      <c r="P147" s="146"/>
      <c r="R147"/>
      <c r="S147"/>
      <c r="T147"/>
    </row>
    <row r="148" spans="2:20">
      <c r="B148" s="146"/>
      <c r="C148" s="146"/>
      <c r="D148" s="146"/>
      <c r="E148" s="146"/>
      <c r="F148" s="146"/>
      <c r="G148" s="146"/>
      <c r="H148" s="146"/>
      <c r="I148" s="146"/>
      <c r="J148" s="146"/>
      <c r="K148" s="146"/>
      <c r="L148" s="146"/>
      <c r="M148" s="146"/>
      <c r="N148" s="146"/>
      <c r="O148" s="146"/>
      <c r="P148" s="146"/>
      <c r="R148"/>
      <c r="S148"/>
      <c r="T148"/>
    </row>
    <row r="149" spans="2:20">
      <c r="B149" s="146"/>
      <c r="C149" s="146"/>
      <c r="D149" s="146"/>
      <c r="E149" s="146"/>
      <c r="F149" s="146"/>
      <c r="G149" s="146"/>
      <c r="H149" s="146"/>
      <c r="I149" s="146"/>
      <c r="J149" s="146"/>
      <c r="K149" s="146"/>
      <c r="L149" s="146"/>
      <c r="M149" s="146"/>
      <c r="N149" s="146"/>
      <c r="O149" s="146"/>
      <c r="P149" s="146"/>
      <c r="R149"/>
      <c r="S149"/>
      <c r="T149"/>
    </row>
    <row r="150" spans="2:20">
      <c r="B150" s="146"/>
      <c r="C150" s="146"/>
      <c r="D150" s="146"/>
      <c r="E150" s="146"/>
      <c r="F150" s="146"/>
      <c r="G150" s="146"/>
      <c r="H150" s="146"/>
      <c r="I150" s="146"/>
      <c r="J150" s="146"/>
      <c r="K150" s="146"/>
      <c r="L150" s="146"/>
      <c r="M150" s="146"/>
      <c r="N150" s="146"/>
      <c r="O150" s="146"/>
      <c r="P150" s="146"/>
      <c r="R150"/>
      <c r="S150"/>
      <c r="T150"/>
    </row>
    <row r="151" spans="2:20">
      <c r="B151" s="146"/>
      <c r="C151" s="146"/>
      <c r="D151" s="146"/>
      <c r="E151" s="146"/>
      <c r="F151" s="146"/>
      <c r="G151" s="146"/>
      <c r="H151" s="146"/>
      <c r="I151" s="146"/>
      <c r="J151" s="146"/>
      <c r="K151" s="146"/>
      <c r="L151" s="146"/>
      <c r="M151" s="146"/>
      <c r="N151" s="146"/>
      <c r="O151" s="146"/>
      <c r="P151" s="146"/>
      <c r="R151"/>
      <c r="S151"/>
      <c r="T151"/>
    </row>
    <row r="152" spans="2:20">
      <c r="B152" s="146"/>
      <c r="C152" s="146"/>
      <c r="D152" s="146"/>
      <c r="E152" s="146"/>
      <c r="F152" s="146"/>
      <c r="G152" s="146"/>
      <c r="H152" s="146"/>
      <c r="I152" s="146"/>
      <c r="J152" s="146"/>
      <c r="K152" s="146"/>
      <c r="L152" s="146"/>
      <c r="M152" s="146"/>
      <c r="N152" s="146"/>
      <c r="O152" s="146"/>
      <c r="P152" s="146"/>
      <c r="R152"/>
      <c r="S152"/>
      <c r="T152"/>
    </row>
    <row r="153" spans="2:20">
      <c r="B153" s="146"/>
      <c r="C153" s="146"/>
      <c r="D153" s="146"/>
      <c r="E153" s="146"/>
      <c r="F153" s="146"/>
      <c r="G153" s="146"/>
      <c r="H153" s="146"/>
      <c r="I153" s="146"/>
      <c r="J153" s="146"/>
      <c r="K153" s="146"/>
      <c r="L153" s="146"/>
      <c r="M153" s="146"/>
      <c r="N153" s="146"/>
      <c r="O153" s="146"/>
      <c r="P153" s="146"/>
      <c r="R153"/>
      <c r="S153"/>
      <c r="T153"/>
    </row>
    <row r="154" spans="2:20">
      <c r="B154" s="146"/>
      <c r="C154" s="146"/>
      <c r="D154" s="146"/>
      <c r="E154" s="146"/>
      <c r="F154" s="146"/>
      <c r="G154" s="146"/>
      <c r="H154" s="146"/>
      <c r="I154" s="146"/>
      <c r="J154" s="146"/>
      <c r="K154" s="146"/>
      <c r="L154" s="146"/>
      <c r="M154" s="146"/>
      <c r="N154" s="146"/>
      <c r="O154" s="146"/>
      <c r="P154" s="146"/>
      <c r="R154"/>
      <c r="S154"/>
      <c r="T154"/>
    </row>
    <row r="155" spans="2:20">
      <c r="B155" s="146"/>
      <c r="C155" s="146"/>
      <c r="D155" s="146"/>
      <c r="E155" s="146"/>
      <c r="F155" s="146"/>
      <c r="G155" s="146"/>
      <c r="H155" s="146"/>
      <c r="I155" s="146"/>
      <c r="J155" s="146"/>
      <c r="K155" s="146"/>
      <c r="L155" s="146"/>
      <c r="M155" s="146"/>
      <c r="N155" s="146"/>
      <c r="O155" s="146"/>
      <c r="P155" s="146"/>
      <c r="R155"/>
      <c r="S155"/>
      <c r="T155"/>
    </row>
    <row r="156" spans="2:20">
      <c r="B156" s="146"/>
      <c r="C156" s="146"/>
      <c r="D156" s="146"/>
      <c r="E156" s="146"/>
      <c r="F156" s="146"/>
      <c r="G156" s="146"/>
      <c r="H156" s="146"/>
      <c r="I156" s="146"/>
      <c r="J156" s="146"/>
      <c r="K156" s="146"/>
      <c r="L156" s="146"/>
      <c r="M156" s="146"/>
      <c r="N156" s="146"/>
      <c r="O156" s="146"/>
      <c r="P156" s="146"/>
      <c r="R156"/>
      <c r="S156"/>
      <c r="T156"/>
    </row>
    <row r="157" spans="2:20">
      <c r="B157" s="146"/>
      <c r="C157" s="146"/>
      <c r="D157" s="146"/>
      <c r="E157" s="146"/>
      <c r="F157" s="146"/>
      <c r="G157" s="146"/>
      <c r="H157" s="146"/>
      <c r="I157" s="146"/>
      <c r="J157" s="146"/>
      <c r="K157" s="146"/>
      <c r="L157" s="146"/>
      <c r="M157" s="146"/>
      <c r="N157" s="146"/>
      <c r="O157" s="146"/>
      <c r="P157" s="146"/>
      <c r="R157"/>
      <c r="S157"/>
      <c r="T157"/>
    </row>
    <row r="158" spans="2:20">
      <c r="B158" s="146"/>
      <c r="C158" s="146"/>
      <c r="D158" s="146"/>
      <c r="E158" s="146"/>
      <c r="F158" s="146"/>
      <c r="G158" s="146"/>
      <c r="H158" s="146"/>
      <c r="I158" s="146"/>
      <c r="J158" s="146"/>
      <c r="K158" s="146"/>
      <c r="L158" s="146"/>
      <c r="M158" s="146"/>
      <c r="N158" s="146"/>
      <c r="O158" s="146"/>
      <c r="P158" s="146"/>
      <c r="R158"/>
      <c r="S158"/>
      <c r="T158"/>
    </row>
    <row r="159" spans="2:20">
      <c r="B159" s="146"/>
      <c r="C159" s="146"/>
      <c r="D159" s="146"/>
      <c r="E159" s="146"/>
      <c r="F159" s="146"/>
      <c r="G159" s="146"/>
      <c r="H159" s="146"/>
      <c r="I159" s="146"/>
      <c r="J159" s="146"/>
      <c r="K159" s="146"/>
      <c r="L159" s="146"/>
      <c r="M159" s="146"/>
      <c r="N159" s="146"/>
      <c r="O159" s="146"/>
      <c r="P159" s="146"/>
      <c r="R159"/>
      <c r="S159"/>
      <c r="T159"/>
    </row>
    <row r="160" spans="2:20">
      <c r="B160" s="146"/>
      <c r="C160" s="146"/>
      <c r="D160" s="146"/>
      <c r="E160" s="146"/>
      <c r="F160" s="146"/>
      <c r="G160" s="146"/>
      <c r="H160" s="146"/>
      <c r="I160" s="146"/>
      <c r="J160" s="146"/>
      <c r="K160" s="146"/>
      <c r="L160" s="146"/>
      <c r="M160" s="146"/>
      <c r="N160" s="146"/>
      <c r="O160" s="146"/>
      <c r="P160" s="146"/>
      <c r="R160"/>
      <c r="S160"/>
      <c r="T160"/>
    </row>
    <row r="161" spans="2:20">
      <c r="B161" s="146"/>
      <c r="C161" s="146"/>
      <c r="D161" s="146"/>
      <c r="E161" s="146"/>
      <c r="F161" s="146"/>
      <c r="G161" s="146"/>
      <c r="H161" s="146"/>
      <c r="I161" s="146"/>
      <c r="J161" s="146"/>
      <c r="K161" s="146"/>
      <c r="L161" s="146"/>
      <c r="M161" s="146"/>
      <c r="N161" s="146"/>
      <c r="O161" s="146"/>
      <c r="P161" s="146"/>
      <c r="R161"/>
      <c r="S161"/>
      <c r="T161"/>
    </row>
    <row r="162" spans="2:20">
      <c r="B162" s="146"/>
      <c r="C162" s="146"/>
      <c r="D162" s="146"/>
      <c r="E162" s="146"/>
      <c r="F162" s="146"/>
      <c r="G162" s="146"/>
      <c r="H162" s="146"/>
      <c r="I162" s="146"/>
      <c r="J162" s="146"/>
      <c r="K162" s="146"/>
      <c r="L162" s="146"/>
      <c r="M162" s="146"/>
      <c r="N162" s="146"/>
      <c r="O162" s="146"/>
      <c r="P162" s="146"/>
      <c r="R162"/>
      <c r="S162"/>
      <c r="T162"/>
    </row>
    <row r="163" spans="2:20">
      <c r="B163" s="146"/>
      <c r="C163" s="146"/>
      <c r="D163" s="146"/>
      <c r="E163" s="146"/>
      <c r="F163" s="146"/>
      <c r="G163" s="146"/>
      <c r="H163" s="146"/>
      <c r="I163" s="146"/>
      <c r="J163" s="146"/>
      <c r="K163" s="146"/>
      <c r="L163" s="146"/>
      <c r="M163" s="146"/>
      <c r="N163" s="146"/>
      <c r="O163" s="146"/>
      <c r="P163" s="146"/>
      <c r="R163"/>
      <c r="S163"/>
      <c r="T163"/>
    </row>
    <row r="164" spans="2:20">
      <c r="B164" s="146"/>
      <c r="C164" s="146"/>
      <c r="D164" s="146"/>
      <c r="E164" s="146"/>
      <c r="F164" s="146"/>
      <c r="G164" s="146"/>
      <c r="H164" s="146"/>
      <c r="I164" s="146"/>
      <c r="J164" s="146"/>
      <c r="K164" s="146"/>
      <c r="L164" s="146"/>
      <c r="M164" s="146"/>
      <c r="N164" s="146"/>
      <c r="O164" s="146"/>
      <c r="P164" s="146"/>
      <c r="R164"/>
      <c r="S164"/>
      <c r="T164"/>
    </row>
    <row r="165" spans="2:20">
      <c r="B165" s="146"/>
      <c r="C165" s="146"/>
      <c r="D165" s="146"/>
      <c r="E165" s="146"/>
      <c r="F165" s="146"/>
      <c r="G165" s="146"/>
      <c r="H165" s="146"/>
      <c r="I165" s="146"/>
      <c r="J165" s="146"/>
      <c r="K165" s="146"/>
      <c r="L165" s="146"/>
      <c r="M165" s="146"/>
      <c r="N165" s="146"/>
      <c r="O165" s="146"/>
      <c r="P165" s="146"/>
      <c r="R165"/>
      <c r="S165"/>
      <c r="T165"/>
    </row>
    <row r="166" spans="2:20">
      <c r="B166" s="146"/>
      <c r="C166" s="146"/>
      <c r="D166" s="146"/>
      <c r="E166" s="146"/>
      <c r="F166" s="146"/>
      <c r="G166" s="146"/>
      <c r="H166" s="146"/>
      <c r="I166" s="146"/>
      <c r="J166" s="146"/>
      <c r="K166" s="146"/>
      <c r="L166" s="146"/>
      <c r="M166" s="146"/>
      <c r="N166" s="146"/>
      <c r="O166" s="146"/>
      <c r="P166" s="146"/>
      <c r="R166"/>
      <c r="S166"/>
      <c r="T166"/>
    </row>
    <row r="167" spans="2:20">
      <c r="B167" s="146"/>
      <c r="C167" s="146"/>
      <c r="D167" s="146"/>
      <c r="E167" s="146"/>
      <c r="F167" s="146"/>
      <c r="G167" s="146"/>
      <c r="H167" s="146"/>
      <c r="I167" s="146"/>
      <c r="J167" s="146"/>
      <c r="K167" s="146"/>
      <c r="L167" s="146"/>
      <c r="M167" s="146"/>
      <c r="N167" s="146"/>
      <c r="O167" s="146"/>
      <c r="P167" s="146"/>
      <c r="R167"/>
      <c r="S167"/>
      <c r="T167"/>
    </row>
    <row r="168" spans="2:20">
      <c r="B168" s="146"/>
      <c r="C168" s="146"/>
      <c r="D168" s="146"/>
      <c r="E168" s="146"/>
      <c r="F168" s="146"/>
      <c r="G168" s="146"/>
      <c r="H168" s="146"/>
      <c r="I168" s="146"/>
      <c r="J168" s="146"/>
      <c r="K168" s="146"/>
      <c r="L168" s="146"/>
      <c r="M168" s="146"/>
      <c r="N168" s="146"/>
      <c r="O168" s="146"/>
      <c r="P168" s="146"/>
      <c r="R168"/>
      <c r="S168"/>
      <c r="T168"/>
    </row>
    <row r="169" spans="2:20">
      <c r="B169" s="146"/>
      <c r="C169" s="146"/>
      <c r="D169" s="146"/>
      <c r="E169" s="146"/>
      <c r="F169" s="146"/>
      <c r="G169" s="146"/>
      <c r="H169" s="146"/>
      <c r="I169" s="146"/>
      <c r="J169" s="146"/>
      <c r="K169" s="146"/>
      <c r="L169" s="146"/>
      <c r="M169" s="146"/>
      <c r="N169" s="146"/>
      <c r="O169" s="146"/>
      <c r="P169" s="146"/>
      <c r="R169"/>
      <c r="S169"/>
      <c r="T169"/>
    </row>
    <row r="170" spans="2:20">
      <c r="B170" s="146"/>
      <c r="C170" s="146"/>
      <c r="D170" s="146"/>
      <c r="E170" s="146"/>
      <c r="F170" s="146"/>
      <c r="G170" s="146"/>
      <c r="H170" s="146"/>
      <c r="I170" s="146"/>
      <c r="J170" s="146"/>
      <c r="K170" s="146"/>
      <c r="L170" s="146"/>
      <c r="M170" s="146"/>
      <c r="N170" s="146"/>
      <c r="O170" s="146"/>
      <c r="P170" s="146"/>
      <c r="R170"/>
      <c r="S170"/>
      <c r="T170"/>
    </row>
    <row r="171" spans="2:20">
      <c r="B171" s="146"/>
      <c r="C171" s="146"/>
      <c r="D171" s="146"/>
      <c r="E171" s="146"/>
      <c r="F171" s="146"/>
      <c r="G171" s="146"/>
      <c r="H171" s="146"/>
      <c r="I171" s="146"/>
      <c r="J171" s="146"/>
      <c r="K171" s="146"/>
      <c r="L171" s="146"/>
      <c r="M171" s="146"/>
      <c r="N171" s="146"/>
      <c r="O171" s="146"/>
      <c r="P171" s="146"/>
      <c r="R171"/>
      <c r="S171"/>
      <c r="T171"/>
    </row>
    <row r="172" spans="2:20">
      <c r="B172" s="146"/>
      <c r="C172" s="146"/>
      <c r="D172" s="146"/>
      <c r="E172" s="146"/>
      <c r="F172" s="146"/>
      <c r="G172" s="146"/>
      <c r="H172" s="146"/>
      <c r="I172" s="146"/>
      <c r="J172" s="146"/>
      <c r="K172" s="146"/>
      <c r="L172" s="146"/>
      <c r="M172" s="146"/>
      <c r="N172" s="146"/>
      <c r="O172" s="146"/>
      <c r="P172" s="146"/>
      <c r="R172"/>
      <c r="S172"/>
      <c r="T172"/>
    </row>
    <row r="173" spans="2:20">
      <c r="B173" s="146"/>
      <c r="C173" s="146"/>
      <c r="D173" s="146"/>
      <c r="E173" s="146"/>
      <c r="F173" s="146"/>
      <c r="G173" s="146"/>
      <c r="H173" s="146"/>
      <c r="I173" s="146"/>
      <c r="J173" s="146"/>
      <c r="K173" s="146"/>
      <c r="L173" s="146"/>
      <c r="M173" s="146"/>
      <c r="N173" s="146"/>
      <c r="O173" s="146"/>
      <c r="P173" s="146"/>
      <c r="R173"/>
      <c r="S173"/>
      <c r="T173"/>
    </row>
    <row r="174" spans="2:20">
      <c r="B174" s="146"/>
      <c r="C174" s="146"/>
      <c r="D174" s="146"/>
      <c r="E174" s="146"/>
      <c r="F174" s="146"/>
      <c r="G174" s="146"/>
      <c r="H174" s="146"/>
      <c r="I174" s="146"/>
      <c r="J174" s="146"/>
      <c r="K174" s="146"/>
      <c r="L174" s="146"/>
      <c r="M174" s="146"/>
      <c r="N174" s="146"/>
      <c r="O174" s="146"/>
      <c r="P174" s="146"/>
      <c r="R174"/>
      <c r="S174"/>
      <c r="T174"/>
    </row>
    <row r="175" spans="2:20">
      <c r="B175" s="146"/>
      <c r="C175" s="146"/>
      <c r="D175" s="146"/>
      <c r="E175" s="146"/>
      <c r="F175" s="146"/>
      <c r="G175" s="146"/>
      <c r="H175" s="146"/>
      <c r="I175" s="146"/>
      <c r="J175" s="146"/>
      <c r="K175" s="146"/>
      <c r="L175" s="146"/>
      <c r="M175" s="146"/>
      <c r="N175" s="146"/>
      <c r="O175" s="146"/>
      <c r="P175" s="146"/>
      <c r="R175"/>
      <c r="S175"/>
      <c r="T175"/>
    </row>
    <row r="176" spans="2:20">
      <c r="B176" s="146"/>
      <c r="C176" s="146"/>
      <c r="D176" s="146"/>
      <c r="E176" s="146"/>
      <c r="F176" s="146"/>
      <c r="G176" s="146"/>
      <c r="H176" s="146"/>
      <c r="I176" s="146"/>
      <c r="J176" s="146"/>
      <c r="K176" s="146"/>
      <c r="L176" s="146"/>
      <c r="M176" s="146"/>
      <c r="N176" s="146"/>
      <c r="O176" s="146"/>
      <c r="P176" s="146"/>
      <c r="R176"/>
      <c r="S176"/>
      <c r="T176"/>
    </row>
    <row r="177" spans="2:20">
      <c r="B177" s="146"/>
      <c r="C177" s="146"/>
      <c r="D177" s="146"/>
      <c r="E177" s="146"/>
      <c r="F177" s="146"/>
      <c r="G177" s="146"/>
      <c r="H177" s="146"/>
      <c r="I177" s="146"/>
      <c r="J177" s="146"/>
      <c r="K177" s="146"/>
      <c r="L177" s="146"/>
      <c r="M177" s="146"/>
      <c r="N177" s="146"/>
      <c r="O177" s="146"/>
      <c r="P177" s="146"/>
      <c r="R177"/>
      <c r="S177"/>
      <c r="T177"/>
    </row>
    <row r="178" spans="2:20">
      <c r="B178" s="146"/>
      <c r="C178" s="146"/>
      <c r="D178" s="146"/>
      <c r="E178" s="146"/>
      <c r="F178" s="146"/>
      <c r="G178" s="146"/>
      <c r="H178" s="146"/>
      <c r="I178" s="146"/>
      <c r="J178" s="146"/>
      <c r="K178" s="146"/>
      <c r="L178" s="146"/>
      <c r="M178" s="146"/>
      <c r="N178" s="146"/>
      <c r="O178" s="146"/>
      <c r="P178" s="146"/>
      <c r="R178"/>
      <c r="S178"/>
      <c r="T178"/>
    </row>
    <row r="179" spans="2:20">
      <c r="B179" s="146"/>
      <c r="C179" s="146"/>
      <c r="D179" s="146"/>
      <c r="E179" s="146"/>
      <c r="F179" s="146"/>
      <c r="G179" s="146"/>
      <c r="H179" s="146"/>
      <c r="I179" s="146"/>
      <c r="J179" s="146"/>
      <c r="K179" s="146"/>
      <c r="L179" s="146"/>
      <c r="M179" s="146"/>
      <c r="N179" s="146"/>
      <c r="O179" s="146"/>
      <c r="P179" s="146"/>
      <c r="R179"/>
      <c r="S179"/>
      <c r="T179"/>
    </row>
    <row r="180" spans="2:20">
      <c r="B180" s="146"/>
      <c r="C180" s="146"/>
      <c r="D180" s="146"/>
      <c r="E180" s="146"/>
      <c r="F180" s="146"/>
      <c r="G180" s="146"/>
      <c r="H180" s="146"/>
      <c r="I180" s="146"/>
      <c r="J180" s="146"/>
      <c r="K180" s="146"/>
      <c r="L180" s="146"/>
      <c r="M180" s="146"/>
      <c r="N180" s="146"/>
      <c r="O180" s="146"/>
      <c r="P180" s="146"/>
      <c r="R180"/>
      <c r="S180"/>
      <c r="T180"/>
    </row>
    <row r="181" spans="2:20">
      <c r="B181" s="146"/>
      <c r="C181" s="146"/>
      <c r="D181" s="146"/>
      <c r="E181" s="146"/>
      <c r="F181" s="146"/>
      <c r="G181" s="146"/>
      <c r="H181" s="146"/>
      <c r="I181" s="146"/>
      <c r="J181" s="146"/>
      <c r="K181" s="146"/>
      <c r="L181" s="146"/>
      <c r="M181" s="146"/>
      <c r="N181" s="146"/>
      <c r="O181" s="146"/>
      <c r="P181" s="146"/>
      <c r="R181"/>
      <c r="S181"/>
      <c r="T181"/>
    </row>
    <row r="182" spans="2:20">
      <c r="B182" s="146"/>
      <c r="C182" s="146"/>
      <c r="D182" s="146"/>
      <c r="E182" s="146"/>
      <c r="F182" s="146"/>
      <c r="G182" s="146"/>
      <c r="H182" s="146"/>
      <c r="I182" s="146"/>
      <c r="J182" s="146"/>
      <c r="K182" s="146"/>
      <c r="L182" s="146"/>
      <c r="M182" s="146"/>
      <c r="N182" s="146"/>
      <c r="O182" s="146"/>
      <c r="P182" s="146"/>
      <c r="R182"/>
      <c r="S182"/>
      <c r="T182"/>
    </row>
    <row r="183" spans="2:20">
      <c r="B183" s="146"/>
      <c r="C183" s="146"/>
      <c r="D183" s="146"/>
      <c r="E183" s="146"/>
      <c r="F183" s="146"/>
      <c r="G183" s="146"/>
      <c r="H183" s="146"/>
      <c r="I183" s="146"/>
      <c r="J183" s="146"/>
      <c r="K183" s="146"/>
      <c r="L183" s="146"/>
      <c r="M183" s="146"/>
      <c r="N183" s="146"/>
      <c r="O183" s="146"/>
      <c r="P183" s="146"/>
      <c r="R183"/>
      <c r="S183"/>
      <c r="T183"/>
    </row>
    <row r="184" spans="2:20">
      <c r="B184" s="146"/>
      <c r="C184" s="146"/>
      <c r="D184" s="146"/>
      <c r="E184" s="146"/>
      <c r="F184" s="146"/>
      <c r="G184" s="146"/>
      <c r="H184" s="146"/>
      <c r="I184" s="146"/>
      <c r="J184" s="146"/>
      <c r="K184" s="146"/>
      <c r="L184" s="146"/>
      <c r="M184" s="146"/>
      <c r="N184" s="146"/>
      <c r="O184" s="146"/>
      <c r="P184" s="146"/>
      <c r="R184"/>
      <c r="S184"/>
      <c r="T184"/>
    </row>
    <row r="185" spans="2:20">
      <c r="B185" s="146"/>
      <c r="C185" s="146"/>
      <c r="D185" s="146"/>
      <c r="E185" s="146"/>
      <c r="F185" s="146"/>
      <c r="G185" s="146"/>
      <c r="H185" s="146"/>
      <c r="I185" s="146"/>
      <c r="J185" s="146"/>
      <c r="K185" s="146"/>
      <c r="L185" s="146"/>
      <c r="M185" s="146"/>
      <c r="N185" s="146"/>
      <c r="O185" s="146"/>
      <c r="P185" s="146"/>
      <c r="R185"/>
      <c r="S185"/>
      <c r="T185"/>
    </row>
    <row r="186" spans="2:20">
      <c r="B186" s="146"/>
      <c r="C186" s="146"/>
      <c r="D186" s="146"/>
      <c r="E186" s="146"/>
      <c r="F186" s="146"/>
      <c r="G186" s="146"/>
      <c r="H186" s="146"/>
      <c r="I186" s="146"/>
      <c r="J186" s="146"/>
      <c r="K186" s="146"/>
      <c r="L186" s="146"/>
      <c r="M186" s="146"/>
      <c r="N186" s="146"/>
      <c r="O186" s="146"/>
      <c r="P186" s="146"/>
      <c r="R186"/>
      <c r="S186"/>
      <c r="T186"/>
    </row>
    <row r="187" spans="2:20">
      <c r="B187" s="146"/>
      <c r="C187" s="146"/>
      <c r="D187" s="146"/>
      <c r="E187" s="146"/>
      <c r="F187" s="146"/>
      <c r="G187" s="146"/>
      <c r="H187" s="146"/>
      <c r="I187" s="146"/>
      <c r="J187" s="146"/>
      <c r="K187" s="146"/>
      <c r="L187" s="146"/>
      <c r="M187" s="146"/>
      <c r="N187" s="146"/>
      <c r="O187" s="146"/>
      <c r="P187" s="146"/>
      <c r="R187"/>
      <c r="S187"/>
      <c r="T187"/>
    </row>
    <row r="188" spans="2:20">
      <c r="B188" s="146"/>
      <c r="C188" s="146"/>
      <c r="D188" s="146"/>
      <c r="E188" s="146"/>
      <c r="F188" s="146"/>
      <c r="G188" s="146"/>
      <c r="H188" s="146"/>
      <c r="I188" s="146"/>
      <c r="J188" s="146"/>
      <c r="K188" s="146"/>
      <c r="L188" s="146"/>
      <c r="M188" s="146"/>
      <c r="N188" s="146"/>
      <c r="O188" s="146"/>
      <c r="P188" s="146"/>
      <c r="R188"/>
      <c r="S188"/>
      <c r="T188"/>
    </row>
    <row r="189" spans="2:20">
      <c r="B189" s="146"/>
      <c r="C189" s="146"/>
      <c r="D189" s="146"/>
      <c r="E189" s="146"/>
      <c r="F189" s="146"/>
      <c r="G189" s="146"/>
      <c r="H189" s="146"/>
      <c r="I189" s="146"/>
      <c r="J189" s="146"/>
      <c r="K189" s="146"/>
      <c r="L189" s="146"/>
      <c r="M189" s="146"/>
      <c r="N189" s="146"/>
      <c r="O189" s="146"/>
      <c r="P189" s="146"/>
      <c r="R189"/>
      <c r="S189"/>
      <c r="T189"/>
    </row>
    <row r="190" spans="2:20">
      <c r="B190" s="146"/>
      <c r="C190" s="146"/>
      <c r="D190" s="146"/>
      <c r="E190" s="146"/>
      <c r="F190" s="146"/>
      <c r="G190" s="146"/>
      <c r="H190" s="146"/>
      <c r="I190" s="146"/>
      <c r="J190" s="146"/>
      <c r="K190" s="146"/>
      <c r="L190" s="146"/>
      <c r="M190" s="146"/>
      <c r="N190" s="146"/>
      <c r="O190" s="146"/>
      <c r="P190" s="146"/>
      <c r="R190"/>
      <c r="S190"/>
      <c r="T190"/>
    </row>
    <row r="191" spans="2:20">
      <c r="B191" s="146"/>
      <c r="C191" s="146"/>
      <c r="D191" s="146"/>
      <c r="E191" s="146"/>
      <c r="F191" s="146"/>
      <c r="G191" s="146"/>
      <c r="H191" s="146"/>
      <c r="I191" s="146"/>
      <c r="J191" s="146"/>
      <c r="K191" s="146"/>
      <c r="L191" s="146"/>
      <c r="M191" s="146"/>
      <c r="N191" s="146"/>
      <c r="O191" s="146"/>
      <c r="P191" s="146"/>
      <c r="R191"/>
      <c r="S191"/>
      <c r="T191"/>
    </row>
    <row r="192" spans="2:20">
      <c r="B192" s="146"/>
      <c r="C192" s="146"/>
      <c r="D192" s="146"/>
      <c r="E192" s="146"/>
      <c r="F192" s="146"/>
      <c r="G192" s="146"/>
      <c r="H192" s="146"/>
      <c r="I192" s="146"/>
      <c r="J192" s="146"/>
      <c r="K192" s="146"/>
      <c r="L192" s="146"/>
      <c r="M192" s="146"/>
      <c r="N192" s="146"/>
      <c r="O192" s="146"/>
      <c r="P192" s="146"/>
      <c r="R192"/>
      <c r="S192"/>
      <c r="T192"/>
    </row>
    <row r="193" spans="2:20">
      <c r="B193" s="146"/>
      <c r="C193" s="146"/>
      <c r="D193" s="146"/>
      <c r="E193" s="146"/>
      <c r="F193" s="146"/>
      <c r="G193" s="146"/>
      <c r="H193" s="146"/>
      <c r="I193" s="146"/>
      <c r="J193" s="146"/>
      <c r="K193" s="146"/>
      <c r="L193" s="146"/>
      <c r="M193" s="146"/>
      <c r="N193" s="146"/>
      <c r="O193" s="146"/>
      <c r="P193" s="146"/>
      <c r="R193"/>
      <c r="S193"/>
      <c r="T193"/>
    </row>
    <row r="194" spans="2:20">
      <c r="B194" s="146"/>
      <c r="C194" s="146"/>
      <c r="D194" s="146"/>
      <c r="E194" s="146"/>
      <c r="F194" s="146"/>
      <c r="G194" s="146"/>
      <c r="H194" s="146"/>
      <c r="I194" s="146"/>
      <c r="J194" s="146"/>
      <c r="K194" s="146"/>
      <c r="L194" s="146"/>
      <c r="M194" s="146"/>
      <c r="N194" s="146"/>
      <c r="O194" s="146"/>
      <c r="P194" s="146"/>
      <c r="R194"/>
      <c r="S194"/>
      <c r="T194"/>
    </row>
    <row r="195" spans="2:20">
      <c r="B195" s="146"/>
      <c r="C195" s="146"/>
      <c r="D195" s="146"/>
      <c r="E195" s="146"/>
      <c r="F195" s="146"/>
      <c r="G195" s="146"/>
      <c r="H195" s="146"/>
      <c r="I195" s="146"/>
      <c r="J195" s="146"/>
      <c r="K195" s="146"/>
      <c r="L195" s="146"/>
      <c r="M195" s="146"/>
      <c r="N195" s="146"/>
      <c r="O195" s="146"/>
      <c r="P195" s="146"/>
      <c r="R195"/>
      <c r="S195"/>
      <c r="T195"/>
    </row>
    <row r="196" spans="2:20">
      <c r="B196" s="146"/>
      <c r="C196" s="146"/>
      <c r="D196" s="146"/>
      <c r="E196" s="146"/>
      <c r="F196" s="146"/>
      <c r="G196" s="146"/>
      <c r="H196" s="146"/>
      <c r="I196" s="146"/>
      <c r="J196" s="146"/>
      <c r="K196" s="146"/>
      <c r="L196" s="146"/>
      <c r="M196" s="146"/>
      <c r="N196" s="146"/>
      <c r="O196" s="146"/>
      <c r="P196" s="146"/>
      <c r="R196"/>
      <c r="S196"/>
      <c r="T196"/>
    </row>
    <row r="197" spans="2:20">
      <c r="B197" s="146"/>
      <c r="C197" s="146"/>
      <c r="D197" s="146"/>
      <c r="E197" s="146"/>
      <c r="F197" s="146"/>
      <c r="G197" s="146"/>
      <c r="H197" s="146"/>
      <c r="I197" s="146"/>
      <c r="J197" s="146"/>
      <c r="K197" s="146"/>
      <c r="L197" s="146"/>
      <c r="M197" s="146"/>
      <c r="N197" s="146"/>
      <c r="O197" s="146"/>
      <c r="P197" s="146"/>
      <c r="R197"/>
      <c r="S197"/>
      <c r="T197"/>
    </row>
    <row r="198" spans="2:20">
      <c r="B198" s="146"/>
      <c r="C198" s="146"/>
      <c r="D198" s="146"/>
      <c r="E198" s="146"/>
      <c r="F198" s="146"/>
      <c r="G198" s="146"/>
      <c r="H198" s="146"/>
      <c r="I198" s="146"/>
      <c r="J198" s="146"/>
      <c r="K198" s="146"/>
      <c r="L198" s="146"/>
      <c r="M198" s="146"/>
      <c r="N198" s="146"/>
      <c r="O198" s="146"/>
      <c r="P198" s="146"/>
      <c r="R198"/>
      <c r="S198"/>
      <c r="T198"/>
    </row>
    <row r="199" spans="2:20">
      <c r="B199" s="146"/>
      <c r="C199" s="146"/>
      <c r="D199" s="146"/>
      <c r="E199" s="146"/>
      <c r="F199" s="146"/>
      <c r="G199" s="146"/>
      <c r="H199" s="146"/>
      <c r="I199" s="146"/>
      <c r="J199" s="146"/>
      <c r="K199" s="146"/>
      <c r="L199" s="146"/>
      <c r="M199" s="146"/>
      <c r="N199" s="146"/>
      <c r="O199" s="146"/>
      <c r="P199" s="146"/>
      <c r="R199"/>
      <c r="S199"/>
      <c r="T199"/>
    </row>
    <row r="200" spans="2:20">
      <c r="B200" s="146"/>
      <c r="C200" s="146"/>
      <c r="D200" s="146"/>
      <c r="E200" s="146"/>
      <c r="F200" s="146"/>
      <c r="G200" s="146"/>
      <c r="H200" s="146"/>
      <c r="I200" s="146"/>
      <c r="J200" s="146"/>
      <c r="K200" s="146"/>
      <c r="L200" s="146"/>
      <c r="M200" s="146"/>
      <c r="N200" s="146"/>
      <c r="O200" s="146"/>
      <c r="P200" s="146"/>
      <c r="R200"/>
      <c r="S200"/>
      <c r="T200"/>
    </row>
    <row r="201" spans="2:20">
      <c r="B201" s="146"/>
      <c r="C201" s="146"/>
      <c r="D201" s="146"/>
      <c r="E201" s="146"/>
      <c r="F201" s="146"/>
      <c r="G201" s="146"/>
      <c r="H201" s="146"/>
      <c r="I201" s="146"/>
      <c r="J201" s="146"/>
      <c r="K201" s="146"/>
      <c r="L201" s="146"/>
      <c r="M201" s="146"/>
      <c r="N201" s="146"/>
      <c r="O201" s="146"/>
      <c r="P201" s="146"/>
      <c r="R201"/>
      <c r="S201"/>
      <c r="T201"/>
    </row>
    <row r="202" spans="2:20">
      <c r="B202" s="146"/>
      <c r="C202" s="146"/>
      <c r="D202" s="146"/>
      <c r="E202" s="146"/>
      <c r="F202" s="146"/>
      <c r="G202" s="146"/>
      <c r="H202" s="146"/>
      <c r="I202" s="146"/>
      <c r="J202" s="146"/>
      <c r="K202" s="146"/>
      <c r="L202" s="146"/>
      <c r="M202" s="146"/>
      <c r="N202" s="146"/>
      <c r="O202" s="146"/>
      <c r="P202" s="146"/>
      <c r="R202"/>
      <c r="S202"/>
      <c r="T202"/>
    </row>
    <row r="203" spans="2:20">
      <c r="B203" s="146"/>
      <c r="C203" s="146"/>
      <c r="D203" s="146"/>
      <c r="E203" s="146"/>
      <c r="F203" s="146"/>
      <c r="G203" s="146"/>
      <c r="H203" s="146"/>
      <c r="I203" s="146"/>
      <c r="J203" s="146"/>
      <c r="K203" s="146"/>
      <c r="L203" s="146"/>
      <c r="M203" s="146"/>
      <c r="N203" s="146"/>
      <c r="O203" s="146"/>
      <c r="P203" s="146"/>
      <c r="R203"/>
      <c r="S203"/>
      <c r="T203"/>
    </row>
    <row r="204" spans="2:20">
      <c r="B204" s="146"/>
      <c r="C204" s="146"/>
      <c r="D204" s="146"/>
      <c r="E204" s="146"/>
      <c r="F204" s="146"/>
      <c r="G204" s="146"/>
      <c r="H204" s="146"/>
      <c r="I204" s="146"/>
      <c r="J204" s="146"/>
      <c r="K204" s="146"/>
      <c r="L204" s="146"/>
      <c r="M204" s="146"/>
      <c r="N204" s="146"/>
      <c r="O204" s="146"/>
      <c r="P204" s="146"/>
      <c r="R204"/>
      <c r="S204"/>
      <c r="T204"/>
    </row>
    <row r="205" spans="2:20">
      <c r="B205" s="146"/>
      <c r="C205" s="146"/>
      <c r="D205" s="146"/>
      <c r="E205" s="146"/>
      <c r="F205" s="146"/>
      <c r="G205" s="146"/>
      <c r="H205" s="146"/>
      <c r="I205" s="146"/>
      <c r="J205" s="146"/>
      <c r="K205" s="146"/>
      <c r="L205" s="146"/>
      <c r="M205" s="146"/>
      <c r="N205" s="146"/>
      <c r="O205" s="146"/>
      <c r="P205" s="146"/>
      <c r="R205"/>
      <c r="S205"/>
      <c r="T205"/>
    </row>
    <row r="206" spans="2:20">
      <c r="B206" s="146"/>
      <c r="C206" s="146"/>
      <c r="D206" s="146"/>
      <c r="E206" s="146"/>
      <c r="F206" s="146"/>
      <c r="G206" s="146"/>
      <c r="H206" s="146"/>
      <c r="I206" s="146"/>
      <c r="J206" s="146"/>
      <c r="K206" s="146"/>
      <c r="L206" s="146"/>
      <c r="M206" s="146"/>
      <c r="N206" s="146"/>
      <c r="O206" s="146"/>
      <c r="P206" s="146"/>
      <c r="R206"/>
      <c r="S206"/>
      <c r="T206"/>
    </row>
    <row r="207" spans="2:20">
      <c r="B207" s="146"/>
      <c r="C207" s="146"/>
      <c r="D207" s="146"/>
      <c r="E207" s="146"/>
      <c r="F207" s="146"/>
      <c r="G207" s="146"/>
      <c r="H207" s="146"/>
      <c r="I207" s="146"/>
      <c r="J207" s="146"/>
      <c r="K207" s="146"/>
      <c r="L207" s="146"/>
      <c r="M207" s="146"/>
      <c r="N207" s="146"/>
      <c r="O207" s="146"/>
      <c r="P207" s="146"/>
      <c r="R207"/>
      <c r="S207"/>
      <c r="T207"/>
    </row>
    <row r="208" spans="2:20">
      <c r="B208" s="146"/>
      <c r="C208" s="146"/>
      <c r="D208" s="146"/>
      <c r="E208" s="146"/>
      <c r="F208" s="146"/>
      <c r="G208" s="146"/>
      <c r="H208" s="146"/>
      <c r="I208" s="146"/>
      <c r="J208" s="146"/>
      <c r="K208" s="146"/>
      <c r="L208" s="146"/>
      <c r="M208" s="146"/>
      <c r="N208" s="146"/>
      <c r="O208" s="146"/>
      <c r="P208" s="146"/>
      <c r="R208"/>
      <c r="S208"/>
      <c r="T208"/>
    </row>
    <row r="209" spans="2:20">
      <c r="B209" s="146"/>
      <c r="C209" s="146"/>
      <c r="D209" s="146"/>
      <c r="E209" s="146"/>
      <c r="F209" s="146"/>
      <c r="G209" s="146"/>
      <c r="H209" s="146"/>
      <c r="I209" s="146"/>
      <c r="J209" s="146"/>
      <c r="K209" s="146"/>
      <c r="L209" s="146"/>
      <c r="M209" s="146"/>
      <c r="N209" s="146"/>
      <c r="O209" s="146"/>
      <c r="P209" s="146"/>
      <c r="R209"/>
      <c r="S209"/>
      <c r="T209"/>
    </row>
    <row r="210" spans="2:20">
      <c r="B210" s="146"/>
      <c r="C210" s="146"/>
      <c r="D210" s="146"/>
      <c r="E210" s="146"/>
      <c r="F210" s="146"/>
      <c r="G210" s="146"/>
      <c r="H210" s="146"/>
      <c r="I210" s="146"/>
      <c r="J210" s="146"/>
      <c r="K210" s="146"/>
      <c r="L210" s="146"/>
      <c r="M210" s="146"/>
      <c r="N210" s="146"/>
      <c r="O210" s="146"/>
      <c r="P210" s="146"/>
      <c r="R210"/>
      <c r="S210"/>
      <c r="T210"/>
    </row>
    <row r="211" spans="2:20">
      <c r="B211" s="146"/>
      <c r="C211" s="146"/>
      <c r="D211" s="146"/>
      <c r="E211" s="146"/>
      <c r="F211" s="146"/>
      <c r="G211" s="146"/>
      <c r="H211" s="146"/>
      <c r="I211" s="146"/>
      <c r="J211" s="146"/>
      <c r="K211" s="146"/>
      <c r="L211" s="146"/>
      <c r="M211" s="146"/>
      <c r="N211" s="146"/>
      <c r="O211" s="146"/>
      <c r="P211" s="146"/>
      <c r="R211"/>
      <c r="S211"/>
      <c r="T211"/>
    </row>
    <row r="212" spans="2:20">
      <c r="B212" s="146"/>
      <c r="C212" s="146"/>
      <c r="D212" s="146"/>
      <c r="E212" s="146"/>
      <c r="F212" s="146"/>
      <c r="G212" s="146"/>
      <c r="H212" s="146"/>
      <c r="I212" s="146"/>
      <c r="J212" s="146"/>
      <c r="K212" s="146"/>
      <c r="L212" s="146"/>
      <c r="M212" s="146"/>
      <c r="N212" s="146"/>
      <c r="O212" s="146"/>
      <c r="P212" s="146"/>
      <c r="R212"/>
      <c r="S212"/>
      <c r="T212"/>
    </row>
    <row r="213" spans="2:20">
      <c r="B213" s="146"/>
      <c r="C213" s="146"/>
      <c r="D213" s="146"/>
      <c r="E213" s="146"/>
      <c r="F213" s="146"/>
      <c r="G213" s="146"/>
      <c r="H213" s="146"/>
      <c r="I213" s="146"/>
      <c r="J213" s="146"/>
      <c r="K213" s="146"/>
      <c r="L213" s="146"/>
      <c r="M213" s="146"/>
      <c r="N213" s="146"/>
      <c r="O213" s="146"/>
      <c r="P213" s="146"/>
      <c r="R213"/>
      <c r="S213"/>
      <c r="T213"/>
    </row>
    <row r="214" spans="2:20">
      <c r="B214" s="146"/>
      <c r="C214" s="146"/>
      <c r="D214" s="146"/>
      <c r="E214" s="146"/>
      <c r="F214" s="146"/>
      <c r="G214" s="146"/>
      <c r="H214" s="146"/>
      <c r="I214" s="146"/>
      <c r="J214" s="146"/>
      <c r="K214" s="146"/>
      <c r="L214" s="146"/>
      <c r="M214" s="146"/>
      <c r="N214" s="146"/>
      <c r="O214" s="146"/>
      <c r="P214" s="146"/>
      <c r="R214"/>
      <c r="S214"/>
      <c r="T214"/>
    </row>
    <row r="215" spans="2:20">
      <c r="B215" s="146"/>
      <c r="C215" s="146"/>
      <c r="D215" s="146"/>
      <c r="E215" s="146"/>
      <c r="F215" s="146"/>
      <c r="G215" s="146"/>
      <c r="H215" s="146"/>
      <c r="I215" s="146"/>
      <c r="J215" s="146"/>
      <c r="K215" s="146"/>
      <c r="L215" s="146"/>
      <c r="M215" s="146"/>
      <c r="N215" s="146"/>
      <c r="O215" s="146"/>
      <c r="P215" s="146"/>
      <c r="R215"/>
      <c r="S215"/>
      <c r="T215"/>
    </row>
    <row r="216" spans="2:20">
      <c r="B216" s="146"/>
      <c r="C216" s="146"/>
      <c r="D216" s="146"/>
      <c r="E216" s="146"/>
      <c r="F216" s="146"/>
      <c r="G216" s="146"/>
      <c r="H216" s="146"/>
      <c r="I216" s="146"/>
      <c r="J216" s="146"/>
      <c r="K216" s="146"/>
      <c r="L216" s="146"/>
      <c r="M216" s="146"/>
      <c r="N216" s="146"/>
      <c r="O216" s="146"/>
      <c r="P216" s="146"/>
      <c r="R216"/>
      <c r="S216"/>
      <c r="T216"/>
    </row>
    <row r="217" spans="2:20">
      <c r="B217" s="146"/>
      <c r="C217" s="146"/>
      <c r="D217" s="146"/>
      <c r="E217" s="146"/>
      <c r="F217" s="146"/>
      <c r="G217" s="146"/>
      <c r="H217" s="146"/>
      <c r="I217" s="146"/>
      <c r="J217" s="146"/>
      <c r="K217" s="146"/>
      <c r="L217" s="146"/>
      <c r="M217" s="146"/>
      <c r="N217" s="146"/>
      <c r="O217" s="146"/>
      <c r="P217" s="146"/>
      <c r="R217"/>
      <c r="S217"/>
      <c r="T217"/>
    </row>
    <row r="218" spans="2:20">
      <c r="B218" s="146"/>
      <c r="C218" s="146"/>
      <c r="D218" s="146"/>
      <c r="E218" s="146"/>
      <c r="F218" s="146"/>
      <c r="G218" s="146"/>
      <c r="H218" s="146"/>
      <c r="I218" s="146"/>
      <c r="J218" s="146"/>
      <c r="K218" s="146"/>
      <c r="L218" s="146"/>
      <c r="M218" s="146"/>
      <c r="N218" s="146"/>
      <c r="O218" s="146"/>
      <c r="P218" s="146"/>
      <c r="R218"/>
      <c r="S218"/>
      <c r="T218"/>
    </row>
    <row r="219" spans="2:20">
      <c r="B219" s="146"/>
      <c r="C219" s="146"/>
      <c r="D219" s="146"/>
      <c r="E219" s="146"/>
      <c r="F219" s="146"/>
      <c r="G219" s="146"/>
      <c r="H219" s="146"/>
      <c r="I219" s="146"/>
      <c r="J219" s="146"/>
      <c r="K219" s="146"/>
      <c r="L219" s="146"/>
      <c r="M219" s="146"/>
      <c r="N219" s="146"/>
      <c r="O219" s="146"/>
      <c r="P219" s="146"/>
      <c r="R219"/>
      <c r="S219"/>
      <c r="T219"/>
    </row>
    <row r="220" spans="2:20">
      <c r="B220" s="146"/>
      <c r="C220" s="146"/>
      <c r="D220" s="146"/>
      <c r="E220" s="146"/>
      <c r="F220" s="146"/>
      <c r="G220" s="146"/>
      <c r="H220" s="146"/>
      <c r="I220" s="146"/>
      <c r="J220" s="146"/>
      <c r="K220" s="146"/>
      <c r="L220" s="146"/>
      <c r="M220" s="146"/>
      <c r="N220" s="146"/>
      <c r="O220" s="146"/>
      <c r="P220" s="146"/>
      <c r="R220"/>
      <c r="S220"/>
      <c r="T220"/>
    </row>
    <row r="221" spans="2:20">
      <c r="B221" s="146"/>
      <c r="C221" s="146"/>
      <c r="D221" s="146"/>
      <c r="E221" s="146"/>
      <c r="F221" s="146"/>
      <c r="G221" s="146"/>
      <c r="H221" s="146"/>
      <c r="I221" s="146"/>
      <c r="J221" s="146"/>
      <c r="K221" s="146"/>
      <c r="L221" s="146"/>
      <c r="M221" s="146"/>
      <c r="N221" s="146"/>
      <c r="O221" s="146"/>
      <c r="P221" s="146"/>
      <c r="R221"/>
      <c r="S221"/>
      <c r="T221"/>
    </row>
    <row r="222" spans="2:20">
      <c r="B222" s="146"/>
      <c r="C222" s="146"/>
      <c r="D222" s="146"/>
      <c r="E222" s="146"/>
      <c r="F222" s="146"/>
      <c r="G222" s="146"/>
      <c r="H222" s="146"/>
      <c r="I222" s="146"/>
      <c r="J222" s="146"/>
      <c r="K222" s="146"/>
      <c r="L222" s="146"/>
      <c r="M222" s="146"/>
      <c r="N222" s="146"/>
      <c r="O222" s="146"/>
      <c r="P222" s="146"/>
      <c r="R222"/>
      <c r="S222"/>
      <c r="T222"/>
    </row>
    <row r="223" spans="2:20">
      <c r="B223" s="146"/>
      <c r="C223" s="146"/>
      <c r="D223" s="146"/>
      <c r="E223" s="146"/>
      <c r="F223" s="146"/>
      <c r="G223" s="146"/>
      <c r="H223" s="146"/>
      <c r="I223" s="146"/>
      <c r="J223" s="146"/>
      <c r="K223" s="146"/>
      <c r="L223" s="146"/>
      <c r="M223" s="146"/>
      <c r="N223" s="146"/>
      <c r="O223" s="146"/>
      <c r="P223" s="146"/>
      <c r="R223"/>
      <c r="S223"/>
      <c r="T223"/>
    </row>
    <row r="224" spans="2:20">
      <c r="B224" s="146"/>
      <c r="C224" s="146"/>
      <c r="D224" s="146"/>
      <c r="E224" s="146"/>
      <c r="F224" s="146"/>
      <c r="G224" s="146"/>
      <c r="H224" s="146"/>
      <c r="I224" s="146"/>
      <c r="J224" s="146"/>
      <c r="K224" s="146"/>
      <c r="L224" s="146"/>
      <c r="M224" s="146"/>
      <c r="N224" s="146"/>
      <c r="O224" s="146"/>
      <c r="P224" s="146"/>
      <c r="R224"/>
      <c r="S224"/>
      <c r="T224"/>
    </row>
    <row r="225" spans="2:20">
      <c r="B225" s="146"/>
      <c r="C225" s="146"/>
      <c r="D225" s="146"/>
      <c r="E225" s="146"/>
      <c r="F225" s="146"/>
      <c r="G225" s="146"/>
      <c r="H225" s="146"/>
      <c r="I225" s="146"/>
      <c r="J225" s="146"/>
      <c r="K225" s="146"/>
      <c r="L225" s="146"/>
      <c r="M225" s="146"/>
      <c r="N225" s="146"/>
      <c r="O225" s="146"/>
      <c r="P225" s="146"/>
      <c r="R225"/>
      <c r="S225"/>
      <c r="T225"/>
    </row>
    <row r="226" spans="2:20">
      <c r="B226" s="146"/>
      <c r="C226" s="146"/>
      <c r="D226" s="146"/>
      <c r="E226" s="146"/>
      <c r="F226" s="146"/>
      <c r="G226" s="146"/>
      <c r="H226" s="146"/>
      <c r="I226" s="146"/>
      <c r="J226" s="146"/>
      <c r="K226" s="146"/>
      <c r="L226" s="146"/>
      <c r="M226" s="146"/>
      <c r="N226" s="146"/>
      <c r="O226" s="146"/>
      <c r="P226" s="146"/>
      <c r="R226"/>
      <c r="S226"/>
      <c r="T226"/>
    </row>
    <row r="227" spans="2:20">
      <c r="B227" s="146"/>
      <c r="C227" s="146"/>
      <c r="D227" s="146"/>
      <c r="E227" s="146"/>
      <c r="F227" s="146"/>
      <c r="G227" s="146"/>
      <c r="H227" s="146"/>
      <c r="I227" s="146"/>
      <c r="J227" s="146"/>
      <c r="K227" s="146"/>
      <c r="L227" s="146"/>
      <c r="M227" s="146"/>
      <c r="N227" s="146"/>
      <c r="O227" s="146"/>
      <c r="P227" s="146"/>
      <c r="R227"/>
      <c r="S227"/>
      <c r="T227"/>
    </row>
    <row r="228" spans="2:20">
      <c r="B228" s="146"/>
      <c r="C228" s="146"/>
      <c r="D228" s="146"/>
      <c r="E228" s="146"/>
      <c r="F228" s="146"/>
      <c r="G228" s="146"/>
      <c r="H228" s="146"/>
      <c r="I228" s="146"/>
      <c r="J228" s="146"/>
      <c r="K228" s="146"/>
      <c r="L228" s="146"/>
      <c r="M228" s="146"/>
      <c r="N228" s="146"/>
      <c r="O228" s="146"/>
      <c r="P228" s="146"/>
      <c r="R228"/>
      <c r="S228"/>
      <c r="T228"/>
    </row>
    <row r="229" spans="2:20">
      <c r="B229" s="146"/>
      <c r="C229" s="146"/>
      <c r="D229" s="146"/>
      <c r="E229" s="146"/>
      <c r="F229" s="146"/>
      <c r="G229" s="146"/>
      <c r="H229" s="146"/>
      <c r="I229" s="146"/>
      <c r="J229" s="146"/>
      <c r="K229" s="146"/>
      <c r="L229" s="146"/>
      <c r="M229" s="146"/>
      <c r="N229" s="146"/>
      <c r="O229" s="146"/>
      <c r="P229" s="146"/>
      <c r="R229"/>
      <c r="S229"/>
      <c r="T229"/>
    </row>
    <row r="230" spans="2:20">
      <c r="B230" s="146"/>
      <c r="C230" s="146"/>
      <c r="D230" s="146"/>
      <c r="E230" s="146"/>
      <c r="F230" s="146"/>
      <c r="G230" s="146"/>
      <c r="H230" s="146"/>
      <c r="I230" s="146"/>
      <c r="J230" s="146"/>
      <c r="K230" s="146"/>
      <c r="L230" s="146"/>
      <c r="M230" s="146"/>
      <c r="N230" s="146"/>
      <c r="O230" s="146"/>
      <c r="P230" s="146"/>
      <c r="R230"/>
      <c r="S230"/>
      <c r="T230"/>
    </row>
    <row r="231" spans="2:20">
      <c r="B231" s="146"/>
      <c r="C231" s="146"/>
      <c r="D231" s="146"/>
      <c r="E231" s="146"/>
      <c r="F231" s="146"/>
      <c r="G231" s="146"/>
      <c r="H231" s="146"/>
      <c r="I231" s="146"/>
      <c r="J231" s="146"/>
      <c r="K231" s="146"/>
      <c r="L231" s="146"/>
      <c r="M231" s="146"/>
      <c r="N231" s="146"/>
      <c r="O231" s="146"/>
      <c r="P231" s="146"/>
      <c r="R231"/>
      <c r="S231"/>
      <c r="T231"/>
    </row>
    <row r="232" spans="2:20">
      <c r="B232" s="146"/>
      <c r="C232" s="146"/>
      <c r="D232" s="146"/>
      <c r="E232" s="146"/>
      <c r="F232" s="146"/>
      <c r="G232" s="146"/>
      <c r="H232" s="146"/>
      <c r="I232" s="146"/>
      <c r="J232" s="146"/>
      <c r="K232" s="146"/>
      <c r="L232" s="146"/>
      <c r="M232" s="146"/>
      <c r="N232" s="146"/>
      <c r="O232" s="146"/>
      <c r="P232" s="146"/>
      <c r="R232"/>
      <c r="S232"/>
      <c r="T232"/>
    </row>
    <row r="233" spans="2:20">
      <c r="B233" s="146"/>
      <c r="C233" s="146"/>
      <c r="D233" s="146"/>
      <c r="E233" s="146"/>
      <c r="F233" s="146"/>
      <c r="G233" s="146"/>
      <c r="H233" s="146"/>
      <c r="I233" s="146"/>
      <c r="J233" s="146"/>
      <c r="K233" s="146"/>
      <c r="L233" s="146"/>
      <c r="M233" s="146"/>
      <c r="N233" s="146"/>
      <c r="O233" s="146"/>
      <c r="P233" s="146"/>
      <c r="R233"/>
      <c r="S233"/>
      <c r="T233"/>
    </row>
    <row r="234" spans="2:20">
      <c r="B234" s="146"/>
      <c r="C234" s="146"/>
      <c r="D234" s="146"/>
      <c r="E234" s="146"/>
      <c r="F234" s="146"/>
      <c r="G234" s="146"/>
      <c r="H234" s="146"/>
      <c r="I234" s="146"/>
      <c r="J234" s="146"/>
      <c r="K234" s="146"/>
      <c r="L234" s="146"/>
      <c r="M234" s="146"/>
      <c r="N234" s="146"/>
      <c r="O234" s="146"/>
      <c r="P234" s="146"/>
      <c r="R234"/>
      <c r="S234"/>
      <c r="T234"/>
    </row>
    <row r="235" spans="2:20">
      <c r="B235" s="146"/>
      <c r="C235" s="146"/>
      <c r="D235" s="146"/>
      <c r="E235" s="146"/>
      <c r="F235" s="146"/>
      <c r="G235" s="146"/>
      <c r="H235" s="146"/>
      <c r="I235" s="146"/>
      <c r="J235" s="146"/>
      <c r="K235" s="146"/>
      <c r="L235" s="146"/>
      <c r="M235" s="146"/>
      <c r="N235" s="146"/>
      <c r="O235" s="146"/>
      <c r="P235" s="146"/>
      <c r="R235"/>
      <c r="S235"/>
      <c r="T235"/>
    </row>
    <row r="236" spans="2:20">
      <c r="B236" s="146"/>
      <c r="C236" s="146"/>
      <c r="D236" s="146"/>
      <c r="E236" s="146"/>
      <c r="F236" s="146"/>
      <c r="G236" s="146"/>
      <c r="H236" s="146"/>
      <c r="I236" s="146"/>
      <c r="J236" s="146"/>
      <c r="K236" s="146"/>
      <c r="L236" s="146"/>
      <c r="M236" s="146"/>
      <c r="N236" s="146"/>
      <c r="O236" s="146"/>
      <c r="P236" s="146"/>
      <c r="R236"/>
      <c r="S236"/>
      <c r="T236"/>
    </row>
    <row r="237" spans="2:20">
      <c r="B237" s="146"/>
      <c r="C237" s="146"/>
      <c r="D237" s="146"/>
      <c r="E237" s="146"/>
      <c r="F237" s="146"/>
      <c r="G237" s="146"/>
      <c r="H237" s="146"/>
      <c r="I237" s="146"/>
      <c r="J237" s="146"/>
      <c r="K237" s="146"/>
      <c r="L237" s="146"/>
      <c r="M237" s="146"/>
      <c r="N237" s="146"/>
      <c r="O237" s="146"/>
      <c r="P237" s="146"/>
      <c r="R237"/>
      <c r="S237"/>
      <c r="T237"/>
    </row>
    <row r="238" spans="2:20">
      <c r="B238" s="146"/>
      <c r="C238" s="146"/>
      <c r="D238" s="146"/>
      <c r="E238" s="146"/>
      <c r="F238" s="146"/>
      <c r="G238" s="146"/>
      <c r="H238" s="146"/>
      <c r="I238" s="146"/>
      <c r="J238" s="146"/>
      <c r="K238" s="146"/>
      <c r="L238" s="146"/>
      <c r="M238" s="146"/>
      <c r="N238" s="146"/>
      <c r="O238" s="146"/>
      <c r="P238" s="146"/>
      <c r="R238"/>
      <c r="S238"/>
      <c r="T238"/>
    </row>
    <row r="239" spans="2:20">
      <c r="B239" s="146"/>
      <c r="C239" s="146"/>
      <c r="D239" s="146"/>
      <c r="E239" s="146"/>
      <c r="F239" s="146"/>
      <c r="G239" s="146"/>
      <c r="H239" s="146"/>
      <c r="I239" s="146"/>
      <c r="J239" s="146"/>
      <c r="K239" s="146"/>
      <c r="L239" s="146"/>
      <c r="M239" s="146"/>
      <c r="N239" s="146"/>
      <c r="O239" s="146"/>
      <c r="P239" s="146"/>
      <c r="R239"/>
      <c r="S239"/>
      <c r="T239"/>
    </row>
    <row r="240" spans="2:20">
      <c r="B240" s="146"/>
      <c r="C240" s="146"/>
      <c r="D240" s="146"/>
      <c r="E240" s="146"/>
      <c r="F240" s="146"/>
      <c r="G240" s="146"/>
      <c r="H240" s="146"/>
      <c r="I240" s="146"/>
      <c r="J240" s="146"/>
      <c r="K240" s="146"/>
      <c r="L240" s="146"/>
      <c r="M240" s="146"/>
      <c r="N240" s="146"/>
      <c r="O240" s="146"/>
      <c r="P240" s="146"/>
      <c r="R240"/>
      <c r="S240"/>
      <c r="T240"/>
    </row>
    <row r="241" spans="2:20">
      <c r="B241" s="146"/>
      <c r="C241" s="146"/>
      <c r="D241" s="146"/>
      <c r="E241" s="146"/>
      <c r="F241" s="146"/>
      <c r="G241" s="146"/>
      <c r="H241" s="146"/>
      <c r="I241" s="146"/>
      <c r="J241" s="146"/>
      <c r="K241" s="146"/>
      <c r="L241" s="146"/>
      <c r="M241" s="146"/>
      <c r="N241" s="146"/>
      <c r="O241" s="146"/>
      <c r="P241" s="146"/>
      <c r="R241"/>
      <c r="S241"/>
      <c r="T241"/>
    </row>
    <row r="242" spans="2:20">
      <c r="B242" s="146"/>
      <c r="C242" s="146"/>
      <c r="D242" s="146"/>
      <c r="E242" s="146"/>
      <c r="F242" s="146"/>
      <c r="G242" s="146"/>
      <c r="H242" s="146"/>
      <c r="I242" s="146"/>
      <c r="J242" s="146"/>
      <c r="K242" s="146"/>
      <c r="L242" s="146"/>
      <c r="M242" s="146"/>
      <c r="N242" s="146"/>
      <c r="O242" s="146"/>
      <c r="P242" s="146"/>
      <c r="R242"/>
      <c r="S242"/>
      <c r="T242"/>
    </row>
    <row r="243" spans="2:20">
      <c r="B243" s="146"/>
      <c r="C243" s="146"/>
      <c r="D243" s="146"/>
      <c r="E243" s="146"/>
      <c r="F243" s="146"/>
      <c r="G243" s="146"/>
      <c r="H243" s="146"/>
      <c r="I243" s="146"/>
      <c r="J243" s="146"/>
      <c r="K243" s="146"/>
      <c r="L243" s="146"/>
      <c r="M243" s="146"/>
      <c r="N243" s="146"/>
      <c r="O243" s="146"/>
      <c r="P243" s="146"/>
      <c r="R243"/>
      <c r="S243"/>
      <c r="T243"/>
    </row>
    <row r="244" spans="2:20">
      <c r="B244" s="146"/>
      <c r="C244" s="146"/>
      <c r="D244" s="146"/>
      <c r="E244" s="146"/>
      <c r="F244" s="146"/>
      <c r="G244" s="146"/>
      <c r="H244" s="146"/>
      <c r="I244" s="146"/>
      <c r="J244" s="146"/>
      <c r="K244" s="146"/>
      <c r="L244" s="146"/>
      <c r="M244" s="146"/>
      <c r="N244" s="146"/>
      <c r="O244" s="146"/>
      <c r="P244" s="146"/>
      <c r="R244"/>
      <c r="S244"/>
      <c r="T244"/>
    </row>
    <row r="245" spans="2:20">
      <c r="B245" s="146"/>
      <c r="C245" s="146"/>
      <c r="D245" s="146"/>
      <c r="E245" s="146"/>
      <c r="F245" s="146"/>
      <c r="G245" s="146"/>
      <c r="H245" s="146"/>
      <c r="I245" s="146"/>
      <c r="J245" s="146"/>
      <c r="K245" s="146"/>
      <c r="L245" s="146"/>
      <c r="M245" s="146"/>
      <c r="N245" s="146"/>
      <c r="O245" s="146"/>
      <c r="P245" s="146"/>
      <c r="R245"/>
      <c r="S245"/>
      <c r="T245"/>
    </row>
    <row r="246" spans="2:20">
      <c r="B246" s="146"/>
      <c r="C246" s="146"/>
      <c r="D246" s="146"/>
      <c r="E246" s="146"/>
      <c r="F246" s="146"/>
      <c r="G246" s="146"/>
      <c r="H246" s="146"/>
      <c r="I246" s="146"/>
      <c r="J246" s="146"/>
      <c r="K246" s="146"/>
      <c r="L246" s="146"/>
      <c r="M246" s="146"/>
      <c r="N246" s="146"/>
      <c r="O246" s="146"/>
      <c r="P246" s="146"/>
      <c r="R246"/>
      <c r="S246"/>
      <c r="T246"/>
    </row>
    <row r="247" spans="2:20">
      <c r="B247" s="146"/>
      <c r="C247" s="146"/>
      <c r="D247" s="146"/>
      <c r="E247" s="146"/>
      <c r="F247" s="146"/>
      <c r="G247" s="146"/>
      <c r="H247" s="146"/>
      <c r="I247" s="146"/>
      <c r="J247" s="146"/>
      <c r="K247" s="146"/>
      <c r="L247" s="146"/>
      <c r="M247" s="146"/>
      <c r="N247" s="146"/>
      <c r="O247" s="146"/>
      <c r="P247" s="146"/>
      <c r="R247"/>
      <c r="S247"/>
      <c r="T247"/>
    </row>
    <row r="248" spans="2:20">
      <c r="B248" s="146"/>
      <c r="C248" s="146"/>
      <c r="D248" s="146"/>
      <c r="E248" s="146"/>
      <c r="F248" s="146"/>
      <c r="G248" s="146"/>
      <c r="H248" s="146"/>
      <c r="I248" s="146"/>
      <c r="J248" s="146"/>
      <c r="K248" s="146"/>
      <c r="L248" s="146"/>
      <c r="M248" s="146"/>
      <c r="N248" s="146"/>
      <c r="O248" s="146"/>
      <c r="P248" s="146"/>
      <c r="R248"/>
      <c r="S248"/>
      <c r="T248"/>
    </row>
    <row r="249" spans="2:20">
      <c r="B249" s="146"/>
      <c r="C249" s="146"/>
      <c r="D249" s="146"/>
      <c r="E249" s="146"/>
      <c r="F249" s="146"/>
      <c r="G249" s="146"/>
      <c r="H249" s="146"/>
      <c r="I249" s="146"/>
      <c r="J249" s="146"/>
      <c r="K249" s="146"/>
      <c r="L249" s="146"/>
      <c r="M249" s="146"/>
      <c r="N249" s="146"/>
      <c r="O249" s="146"/>
      <c r="P249" s="146"/>
      <c r="R249"/>
      <c r="S249"/>
      <c r="T249"/>
    </row>
    <row r="250" spans="2:20">
      <c r="B250" s="146"/>
      <c r="C250" s="146"/>
      <c r="D250" s="146"/>
      <c r="E250" s="146"/>
      <c r="F250" s="146"/>
      <c r="G250" s="146"/>
      <c r="H250" s="146"/>
      <c r="I250" s="146"/>
      <c r="J250" s="146"/>
      <c r="K250" s="146"/>
      <c r="L250" s="146"/>
      <c r="M250" s="146"/>
      <c r="N250" s="146"/>
      <c r="O250" s="146"/>
      <c r="P250" s="146"/>
      <c r="R250"/>
      <c r="S250"/>
      <c r="T250"/>
    </row>
    <row r="251" spans="2:20">
      <c r="B251" s="146"/>
      <c r="C251" s="146"/>
      <c r="D251" s="146"/>
      <c r="E251" s="146"/>
      <c r="F251" s="146"/>
      <c r="G251" s="146"/>
      <c r="H251" s="146"/>
      <c r="I251" s="146"/>
      <c r="J251" s="146"/>
      <c r="K251" s="146"/>
      <c r="L251" s="146"/>
      <c r="M251" s="146"/>
      <c r="N251" s="146"/>
      <c r="O251" s="146"/>
      <c r="P251" s="146"/>
      <c r="R251"/>
      <c r="S251"/>
      <c r="T251"/>
    </row>
    <row r="252" spans="2:20">
      <c r="B252" s="146"/>
      <c r="C252" s="146"/>
      <c r="D252" s="146"/>
      <c r="E252" s="146"/>
      <c r="F252" s="146"/>
      <c r="G252" s="146"/>
      <c r="H252" s="146"/>
      <c r="I252" s="146"/>
      <c r="J252" s="146"/>
      <c r="K252" s="146"/>
      <c r="L252" s="146"/>
      <c r="M252" s="146"/>
      <c r="N252" s="146"/>
      <c r="O252" s="146"/>
      <c r="P252" s="146"/>
      <c r="R252"/>
      <c r="S252"/>
      <c r="T252"/>
    </row>
    <row r="253" spans="2:20">
      <c r="B253" s="146"/>
      <c r="C253" s="146"/>
      <c r="D253" s="146"/>
      <c r="E253" s="146"/>
      <c r="F253" s="146"/>
      <c r="G253" s="146"/>
      <c r="H253" s="146"/>
      <c r="I253" s="146"/>
      <c r="J253" s="146"/>
      <c r="K253" s="146"/>
      <c r="L253" s="146"/>
      <c r="M253" s="146"/>
      <c r="N253" s="146"/>
      <c r="O253" s="146"/>
      <c r="P253" s="146"/>
      <c r="R253"/>
      <c r="S253"/>
      <c r="T253"/>
    </row>
    <row r="254" spans="2:20">
      <c r="B254" s="146"/>
      <c r="C254" s="146"/>
      <c r="D254" s="146"/>
      <c r="E254" s="146"/>
      <c r="F254" s="146"/>
      <c r="G254" s="146"/>
      <c r="H254" s="146"/>
      <c r="I254" s="146"/>
      <c r="J254" s="146"/>
      <c r="K254" s="146"/>
      <c r="L254" s="146"/>
      <c r="M254" s="146"/>
      <c r="N254" s="146"/>
      <c r="O254" s="146"/>
      <c r="P254" s="146"/>
      <c r="R254"/>
      <c r="S254"/>
      <c r="T254"/>
    </row>
    <row r="255" spans="2:20">
      <c r="B255" s="146"/>
      <c r="C255" s="146"/>
      <c r="D255" s="146"/>
      <c r="E255" s="146"/>
      <c r="F255" s="146"/>
      <c r="G255" s="146"/>
      <c r="H255" s="146"/>
      <c r="I255" s="146"/>
      <c r="J255" s="146"/>
      <c r="K255" s="146"/>
      <c r="L255" s="146"/>
      <c r="M255" s="146"/>
      <c r="N255" s="146"/>
      <c r="O255" s="146"/>
      <c r="P255" s="146"/>
      <c r="R255"/>
      <c r="S255"/>
      <c r="T255"/>
    </row>
    <row r="256" spans="2:20">
      <c r="B256" s="146"/>
      <c r="C256" s="146"/>
      <c r="D256" s="146"/>
      <c r="E256" s="146"/>
      <c r="F256" s="146"/>
      <c r="G256" s="146"/>
      <c r="H256" s="146"/>
      <c r="I256" s="146"/>
      <c r="J256" s="146"/>
      <c r="K256" s="146"/>
      <c r="L256" s="146"/>
      <c r="M256" s="146"/>
      <c r="N256" s="146"/>
      <c r="O256" s="146"/>
      <c r="P256" s="146"/>
      <c r="R256"/>
      <c r="S256"/>
      <c r="T256"/>
    </row>
    <row r="257" spans="2:20">
      <c r="B257" s="146"/>
      <c r="C257" s="146"/>
      <c r="D257" s="146"/>
      <c r="E257" s="146"/>
      <c r="F257" s="146"/>
      <c r="G257" s="146"/>
      <c r="H257" s="146"/>
      <c r="I257" s="146"/>
      <c r="J257" s="146"/>
      <c r="K257" s="146"/>
      <c r="L257" s="146"/>
      <c r="M257" s="146"/>
      <c r="N257" s="146"/>
      <c r="O257" s="146"/>
      <c r="P257" s="146"/>
      <c r="R257"/>
      <c r="S257"/>
      <c r="T257"/>
    </row>
    <row r="258" spans="2:20">
      <c r="B258" s="146"/>
      <c r="C258" s="146"/>
      <c r="D258" s="146"/>
      <c r="E258" s="146"/>
      <c r="F258" s="146"/>
      <c r="G258" s="146"/>
      <c r="H258" s="146"/>
      <c r="I258" s="146"/>
      <c r="J258" s="146"/>
      <c r="K258" s="146"/>
      <c r="L258" s="146"/>
      <c r="M258" s="146"/>
      <c r="N258" s="146"/>
      <c r="O258" s="146"/>
      <c r="P258" s="146"/>
      <c r="R258"/>
      <c r="S258"/>
      <c r="T258"/>
    </row>
    <row r="259" spans="2:20">
      <c r="B259" s="146"/>
      <c r="C259" s="146"/>
      <c r="D259" s="146"/>
      <c r="E259" s="146"/>
      <c r="F259" s="146"/>
      <c r="G259" s="146"/>
      <c r="H259" s="146"/>
      <c r="I259" s="146"/>
      <c r="J259" s="146"/>
      <c r="K259" s="146"/>
      <c r="L259" s="146"/>
      <c r="M259" s="146"/>
      <c r="N259" s="146"/>
      <c r="O259" s="146"/>
      <c r="P259" s="146"/>
      <c r="R259"/>
      <c r="S259"/>
      <c r="T259"/>
    </row>
    <row r="260" spans="2:20">
      <c r="B260" s="146"/>
      <c r="C260" s="146"/>
      <c r="D260" s="146"/>
      <c r="E260" s="146"/>
      <c r="F260" s="146"/>
      <c r="G260" s="146"/>
      <c r="H260" s="146"/>
      <c r="I260" s="146"/>
      <c r="J260" s="146"/>
      <c r="K260" s="146"/>
      <c r="L260" s="146"/>
      <c r="M260" s="146"/>
      <c r="N260" s="146"/>
      <c r="O260" s="146"/>
      <c r="P260" s="146"/>
      <c r="R260"/>
      <c r="S260"/>
      <c r="T260"/>
    </row>
    <row r="261" spans="2:20">
      <c r="B261" s="146"/>
      <c r="C261" s="146"/>
      <c r="D261" s="146"/>
      <c r="E261" s="146"/>
      <c r="F261" s="146"/>
      <c r="G261" s="146"/>
      <c r="H261" s="146"/>
      <c r="I261" s="146"/>
      <c r="J261" s="146"/>
      <c r="K261" s="146"/>
      <c r="L261" s="146"/>
      <c r="M261" s="146"/>
      <c r="N261" s="146"/>
      <c r="O261" s="146"/>
      <c r="P261" s="146"/>
      <c r="R261"/>
      <c r="S261"/>
      <c r="T261"/>
    </row>
    <row r="262" spans="2:20">
      <c r="B262" s="146"/>
      <c r="C262" s="146"/>
      <c r="D262" s="146"/>
      <c r="E262" s="146"/>
      <c r="F262" s="146"/>
      <c r="G262" s="146"/>
      <c r="H262" s="146"/>
      <c r="I262" s="146"/>
      <c r="J262" s="146"/>
      <c r="K262" s="146"/>
      <c r="L262" s="146"/>
      <c r="M262" s="146"/>
      <c r="N262" s="146"/>
      <c r="O262" s="146"/>
      <c r="P262" s="146"/>
      <c r="R262"/>
      <c r="S262"/>
      <c r="T262"/>
    </row>
    <row r="263" spans="2:20">
      <c r="B263" s="146"/>
      <c r="C263" s="146"/>
      <c r="D263" s="146"/>
      <c r="E263" s="146"/>
      <c r="F263" s="146"/>
      <c r="G263" s="146"/>
      <c r="H263" s="146"/>
      <c r="I263" s="146"/>
      <c r="J263" s="146"/>
      <c r="K263" s="146"/>
      <c r="L263" s="146"/>
      <c r="M263" s="146"/>
      <c r="N263" s="146"/>
      <c r="O263" s="146"/>
      <c r="P263" s="146"/>
      <c r="R263"/>
      <c r="S263"/>
      <c r="T263"/>
    </row>
    <row r="264" spans="2:20">
      <c r="B264" s="146"/>
      <c r="C264" s="146"/>
      <c r="D264" s="146"/>
      <c r="E264" s="146"/>
      <c r="F264" s="146"/>
      <c r="G264" s="146"/>
      <c r="H264" s="146"/>
      <c r="I264" s="146"/>
      <c r="J264" s="146"/>
      <c r="K264" s="146"/>
      <c r="L264" s="146"/>
      <c r="M264" s="146"/>
      <c r="N264" s="146"/>
      <c r="O264" s="146"/>
      <c r="P264" s="146"/>
      <c r="R264"/>
      <c r="S264"/>
      <c r="T264"/>
    </row>
    <row r="265" spans="2:20">
      <c r="B265" s="146"/>
      <c r="C265" s="146"/>
      <c r="D265" s="146"/>
      <c r="E265" s="146"/>
      <c r="F265" s="146"/>
      <c r="G265" s="146"/>
      <c r="H265" s="146"/>
      <c r="I265" s="146"/>
      <c r="J265" s="146"/>
      <c r="K265" s="146"/>
      <c r="L265" s="146"/>
      <c r="M265" s="146"/>
      <c r="N265" s="146"/>
      <c r="O265" s="146"/>
      <c r="P265" s="146"/>
      <c r="R265"/>
      <c r="S265"/>
      <c r="T265"/>
    </row>
    <row r="266" spans="2:20">
      <c r="B266" s="146"/>
      <c r="C266" s="146"/>
      <c r="D266" s="146"/>
      <c r="E266" s="146"/>
      <c r="F266" s="146"/>
      <c r="G266" s="146"/>
      <c r="H266" s="146"/>
      <c r="I266" s="146"/>
      <c r="J266" s="146"/>
      <c r="K266" s="146"/>
      <c r="L266" s="146"/>
      <c r="M266" s="146"/>
      <c r="N266" s="146"/>
      <c r="O266" s="146"/>
      <c r="P266" s="146"/>
      <c r="R266"/>
      <c r="S266"/>
      <c r="T266"/>
    </row>
    <row r="267" spans="2:20">
      <c r="B267" s="146"/>
      <c r="C267" s="146"/>
      <c r="D267" s="146"/>
      <c r="E267" s="146"/>
      <c r="F267" s="146"/>
      <c r="G267" s="146"/>
      <c r="H267" s="146"/>
      <c r="I267" s="146"/>
      <c r="J267" s="146"/>
      <c r="K267" s="146"/>
      <c r="L267" s="146"/>
      <c r="M267" s="146"/>
      <c r="N267" s="146"/>
      <c r="O267" s="146"/>
      <c r="P267" s="146"/>
      <c r="R267"/>
      <c r="S267"/>
      <c r="T267"/>
    </row>
    <row r="268" spans="2:20">
      <c r="B268" s="146"/>
      <c r="C268" s="146"/>
      <c r="D268" s="146"/>
      <c r="E268" s="146"/>
      <c r="F268" s="146"/>
      <c r="G268" s="146"/>
      <c r="H268" s="146"/>
      <c r="I268" s="146"/>
      <c r="J268" s="146"/>
      <c r="K268" s="146"/>
      <c r="L268" s="146"/>
      <c r="M268" s="146"/>
      <c r="N268" s="146"/>
      <c r="O268" s="146"/>
      <c r="P268" s="146"/>
      <c r="R268"/>
      <c r="S268"/>
      <c r="T268"/>
    </row>
    <row r="269" spans="2:20">
      <c r="B269" s="146"/>
      <c r="C269" s="146"/>
      <c r="D269" s="146"/>
      <c r="E269" s="146"/>
      <c r="F269" s="146"/>
      <c r="G269" s="146"/>
      <c r="H269" s="146"/>
      <c r="I269" s="146"/>
      <c r="J269" s="146"/>
      <c r="K269" s="146"/>
      <c r="L269" s="146"/>
      <c r="M269" s="146"/>
      <c r="N269" s="146"/>
      <c r="O269" s="146"/>
      <c r="P269" s="146"/>
      <c r="R269"/>
      <c r="S269"/>
      <c r="T269"/>
    </row>
    <row r="270" spans="2:20">
      <c r="B270" s="146"/>
      <c r="C270" s="146"/>
      <c r="D270" s="146"/>
      <c r="E270" s="146"/>
      <c r="I270" s="146"/>
      <c r="J270" s="146"/>
      <c r="K270" s="146"/>
      <c r="L270" s="146"/>
      <c r="M270" s="146"/>
      <c r="N270" s="146"/>
      <c r="O270" s="146"/>
      <c r="P270" s="146"/>
      <c r="R270"/>
      <c r="S270"/>
      <c r="T270"/>
    </row>
    <row r="271" spans="2:20">
      <c r="B271" s="146"/>
      <c r="C271" s="146"/>
      <c r="D271" s="146"/>
      <c r="E271" s="146"/>
      <c r="I271" s="146"/>
      <c r="J271" s="146"/>
      <c r="K271" s="146"/>
      <c r="L271" s="146"/>
      <c r="M271" s="146"/>
      <c r="N271" s="146"/>
      <c r="O271" s="146"/>
      <c r="P271" s="146"/>
      <c r="R271"/>
      <c r="S271"/>
      <c r="T271"/>
    </row>
    <row r="272" spans="2:20">
      <c r="B272" s="146"/>
      <c r="C272" s="146"/>
      <c r="D272" s="146"/>
      <c r="E272" s="146"/>
      <c r="I272" s="146"/>
      <c r="J272" s="146"/>
      <c r="K272" s="146"/>
      <c r="L272" s="146"/>
      <c r="M272" s="146"/>
      <c r="N272" s="146"/>
      <c r="O272" s="146"/>
      <c r="P272" s="146"/>
      <c r="R272"/>
      <c r="S272"/>
      <c r="T272"/>
    </row>
    <row r="273" spans="2:20">
      <c r="B273" s="146"/>
      <c r="C273" s="146"/>
      <c r="D273" s="146"/>
      <c r="E273" s="146"/>
      <c r="I273" s="146"/>
      <c r="J273" s="146"/>
      <c r="K273" s="146"/>
      <c r="L273" s="146"/>
      <c r="N273" s="146"/>
      <c r="O273" s="146"/>
      <c r="P273" s="146"/>
      <c r="R273"/>
      <c r="S273"/>
      <c r="T273"/>
    </row>
    <row r="274" spans="2:20">
      <c r="B274" s="146"/>
      <c r="C274" s="146"/>
      <c r="D274" s="146"/>
      <c r="E274" s="146"/>
      <c r="I274" s="146"/>
      <c r="N274" s="146"/>
      <c r="O274" s="146"/>
      <c r="P274" s="146"/>
      <c r="R274"/>
      <c r="S274"/>
      <c r="T274"/>
    </row>
    <row r="275" spans="2:20">
      <c r="B275" s="146"/>
      <c r="C275" s="146"/>
      <c r="D275" s="146"/>
      <c r="E275" s="146"/>
      <c r="I275" s="146"/>
      <c r="N275" s="146"/>
      <c r="O275" s="146"/>
      <c r="P275" s="146"/>
      <c r="R275"/>
      <c r="S275"/>
      <c r="T275"/>
    </row>
    <row r="276" spans="2:20">
      <c r="B276" s="146"/>
      <c r="C276" s="146"/>
      <c r="D276" s="146"/>
      <c r="E276" s="146"/>
      <c r="I276" s="146"/>
      <c r="N276" s="146"/>
      <c r="O276" s="146"/>
      <c r="P276" s="146"/>
      <c r="R276"/>
      <c r="S276"/>
      <c r="T276"/>
    </row>
    <row r="277" spans="2:20">
      <c r="E277" s="146"/>
      <c r="I277" s="146"/>
      <c r="N277" s="146"/>
      <c r="O277" s="146"/>
      <c r="P277" s="146"/>
      <c r="R277"/>
      <c r="S277"/>
      <c r="T277"/>
    </row>
    <row r="278" spans="2:20">
      <c r="I278" s="146"/>
      <c r="R278"/>
      <c r="S278"/>
      <c r="T278"/>
    </row>
  </sheetData>
  <mergeCells count="6">
    <mergeCell ref="J2:K2"/>
    <mergeCell ref="C72:D72"/>
    <mergeCell ref="C85:D85"/>
    <mergeCell ref="C99:D99"/>
    <mergeCell ref="AB2:AC2"/>
    <mergeCell ref="AB13:AC13"/>
  </mergeCells>
  <conditionalFormatting sqref="C8:C21">
    <cfRule type="top10" dxfId="11" priority="16" stopIfTrue="1" rank="1"/>
  </conditionalFormatting>
  <conditionalFormatting sqref="D8:D21">
    <cfRule type="top10" dxfId="10" priority="15" stopIfTrue="1" rank="1"/>
  </conditionalFormatting>
  <conditionalFormatting sqref="F8:F21">
    <cfRule type="top10" dxfId="9" priority="14" stopIfTrue="1" rank="1"/>
  </conditionalFormatting>
  <conditionalFormatting sqref="E8:E21">
    <cfRule type="top10" dxfId="8" priority="13" stopIfTrue="1" rank="1"/>
  </conditionalFormatting>
  <conditionalFormatting sqref="G8:G21">
    <cfRule type="colorScale" priority="4">
      <colorScale>
        <cfvo type="min"/>
        <cfvo type="max"/>
        <color theme="0"/>
        <color theme="6"/>
      </colorScale>
    </cfRule>
    <cfRule type="top10" dxfId="7" priority="12" stopIfTrue="1" rank="1"/>
  </conditionalFormatting>
  <conditionalFormatting sqref="H8:H21">
    <cfRule type="colorScale" priority="2">
      <colorScale>
        <cfvo type="min"/>
        <cfvo type="max"/>
        <color theme="0"/>
        <color theme="6"/>
      </colorScale>
    </cfRule>
    <cfRule type="top10" dxfId="6" priority="11" stopIfTrue="1" rank="1"/>
  </conditionalFormatting>
  <conditionalFormatting sqref="C26:C37">
    <cfRule type="top10" dxfId="5" priority="10" stopIfTrue="1" rank="1"/>
  </conditionalFormatting>
  <conditionalFormatting sqref="E26:E37">
    <cfRule type="top10" dxfId="4" priority="9" stopIfTrue="1" rank="1"/>
  </conditionalFormatting>
  <conditionalFormatting sqref="G26:G37">
    <cfRule type="colorScale" priority="3">
      <colorScale>
        <cfvo type="min"/>
        <cfvo type="max"/>
        <color theme="0"/>
        <color theme="6"/>
      </colorScale>
    </cfRule>
    <cfRule type="top10" dxfId="3" priority="8" stopIfTrue="1" rank="1"/>
  </conditionalFormatting>
  <conditionalFormatting sqref="D26:D37">
    <cfRule type="top10" dxfId="2" priority="7" stopIfTrue="1" rank="1"/>
  </conditionalFormatting>
  <conditionalFormatting sqref="F26:F37">
    <cfRule type="top10" dxfId="1" priority="6" stopIfTrue="1" rank="1"/>
  </conditionalFormatting>
  <conditionalFormatting sqref="H26:H37">
    <cfRule type="colorScale" priority="1">
      <colorScale>
        <cfvo type="min"/>
        <cfvo type="max"/>
        <color theme="0"/>
        <color theme="6"/>
      </colorScale>
    </cfRule>
    <cfRule type="top10" dxfId="0" priority="5" stopIfTrue="1" rank="1"/>
  </conditionalFormatting>
  <pageMargins left="0.75" right="0.75" top="1" bottom="1" header="0.5" footer="0.5"/>
  <pageSetup orientation="portrait" horizontalDpi="4294967292" verticalDpi="4294967292"/>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77"/>
  <sheetViews>
    <sheetView workbookViewId="0">
      <selection activeCell="I23" sqref="I23"/>
    </sheetView>
  </sheetViews>
  <sheetFormatPr baseColWidth="10" defaultColWidth="8.83203125" defaultRowHeight="15" x14ac:dyDescent="0"/>
  <cols>
    <col min="1" max="1" width="20.6640625" style="175" customWidth="1"/>
    <col min="2" max="2" width="23.6640625" style="175" customWidth="1"/>
    <col min="3" max="3" width="8.5" style="175" customWidth="1"/>
    <col min="4" max="4" width="7.5" style="175" customWidth="1"/>
    <col min="5" max="5" width="8.83203125" style="175" customWidth="1"/>
    <col min="6" max="6" width="5.6640625" style="175" customWidth="1"/>
    <col min="7" max="7" width="8.5" style="24" customWidth="1"/>
    <col min="8" max="8" width="6.83203125" style="24" customWidth="1"/>
    <col min="9" max="9" width="12.5" style="24" customWidth="1"/>
    <col min="10" max="10" width="5.5" customWidth="1"/>
    <col min="11" max="11" width="21" style="8" customWidth="1"/>
    <col min="12" max="12" width="21.6640625" style="8" customWidth="1"/>
    <col min="13" max="13" width="12.5" style="143" customWidth="1"/>
    <col min="14" max="14" width="9.1640625" style="144" customWidth="1"/>
    <col min="15" max="15" width="13.6640625" style="175" customWidth="1"/>
    <col min="16" max="16" width="6.1640625" customWidth="1"/>
    <col min="17" max="17" width="8.5" customWidth="1"/>
    <col min="18" max="18" width="12.1640625" customWidth="1"/>
  </cols>
  <sheetData>
    <row r="1" spans="1:17" ht="22.5" customHeight="1">
      <c r="A1" s="205" t="s">
        <v>462</v>
      </c>
      <c r="B1" s="205"/>
      <c r="C1" s="205"/>
      <c r="D1" s="205"/>
      <c r="E1" s="205"/>
      <c r="F1" s="205"/>
      <c r="G1" s="205"/>
      <c r="H1" s="205"/>
      <c r="I1" s="206"/>
      <c r="J1" s="206"/>
      <c r="K1" s="206"/>
      <c r="M1" s="129"/>
      <c r="N1" s="129"/>
      <c r="P1" s="6"/>
      <c r="Q1" s="6"/>
    </row>
    <row r="2" spans="1:17" ht="13.5" customHeight="1" thickBot="1">
      <c r="I2"/>
      <c r="M2" s="129"/>
      <c r="N2" s="129"/>
      <c r="P2" s="6"/>
      <c r="Q2" s="6"/>
    </row>
    <row r="3" spans="1:17" ht="13.5" customHeight="1" thickTop="1" thickBot="1">
      <c r="C3" s="207" t="s">
        <v>249</v>
      </c>
      <c r="D3" s="208"/>
      <c r="E3" s="207" t="s">
        <v>250</v>
      </c>
      <c r="F3" s="208"/>
      <c r="G3" s="207" t="s">
        <v>165</v>
      </c>
      <c r="H3" s="208"/>
      <c r="I3"/>
      <c r="K3" s="15"/>
      <c r="L3" s="15"/>
      <c r="M3" s="204" t="s">
        <v>63</v>
      </c>
      <c r="N3" s="204"/>
      <c r="P3" s="6"/>
      <c r="Q3" s="6"/>
    </row>
    <row r="4" spans="1:17" ht="13.5" customHeight="1" thickTop="1" thickBot="1">
      <c r="A4" s="165" t="s">
        <v>21</v>
      </c>
      <c r="B4" s="177"/>
      <c r="C4" s="164" t="s">
        <v>0</v>
      </c>
      <c r="D4" s="164" t="s">
        <v>1</v>
      </c>
      <c r="E4" s="164" t="s">
        <v>0</v>
      </c>
      <c r="F4" s="164" t="s">
        <v>1</v>
      </c>
      <c r="G4" s="164" t="s">
        <v>0</v>
      </c>
      <c r="H4" s="164" t="s">
        <v>1</v>
      </c>
      <c r="I4" s="175" t="s">
        <v>29</v>
      </c>
      <c r="K4" s="209" t="s">
        <v>463</v>
      </c>
      <c r="L4" s="210"/>
      <c r="M4" s="282" t="s">
        <v>0</v>
      </c>
      <c r="N4" s="283" t="s">
        <v>1</v>
      </c>
      <c r="P4" s="7"/>
      <c r="Q4" s="7"/>
    </row>
    <row r="5" spans="1:17" ht="13.5" customHeight="1" thickTop="1">
      <c r="A5" s="284" t="s">
        <v>2</v>
      </c>
      <c r="B5" s="285" t="s">
        <v>5</v>
      </c>
      <c r="C5" s="182">
        <v>42</v>
      </c>
      <c r="D5" s="133">
        <v>97</v>
      </c>
      <c r="E5" s="182">
        <v>33</v>
      </c>
      <c r="F5" s="133">
        <v>73</v>
      </c>
      <c r="G5" s="132">
        <f t="shared" ref="G5:H18" si="0">SUM(C5+E5)</f>
        <v>75</v>
      </c>
      <c r="H5" s="134">
        <f t="shared" si="0"/>
        <v>170</v>
      </c>
      <c r="I5" s="175">
        <v>47</v>
      </c>
      <c r="J5" s="116"/>
      <c r="K5" s="286" t="s">
        <v>57</v>
      </c>
      <c r="L5" s="287" t="s">
        <v>132</v>
      </c>
      <c r="M5" s="288">
        <v>43</v>
      </c>
      <c r="N5" s="289">
        <v>74</v>
      </c>
      <c r="O5" s="116"/>
      <c r="P5" s="116"/>
      <c r="Q5" s="116"/>
    </row>
    <row r="6" spans="1:17" ht="13.5" customHeight="1">
      <c r="A6" s="185" t="s">
        <v>31</v>
      </c>
      <c r="B6" s="186" t="s">
        <v>75</v>
      </c>
      <c r="C6" s="130">
        <v>41</v>
      </c>
      <c r="D6" s="131">
        <v>89</v>
      </c>
      <c r="E6" s="135">
        <v>33</v>
      </c>
      <c r="F6" s="131">
        <v>101</v>
      </c>
      <c r="G6" s="132">
        <f t="shared" si="0"/>
        <v>74</v>
      </c>
      <c r="H6" s="134">
        <f t="shared" si="0"/>
        <v>190</v>
      </c>
      <c r="I6" s="116">
        <v>45</v>
      </c>
      <c r="J6" s="116"/>
      <c r="K6" s="290" t="s">
        <v>464</v>
      </c>
      <c r="L6" s="291" t="s">
        <v>346</v>
      </c>
      <c r="M6" s="292">
        <v>38</v>
      </c>
      <c r="N6" s="293">
        <v>46</v>
      </c>
      <c r="O6" s="116"/>
      <c r="P6" s="39"/>
      <c r="Q6" s="39"/>
    </row>
    <row r="7" spans="1:17" ht="13.5" customHeight="1">
      <c r="A7" s="183" t="s">
        <v>24</v>
      </c>
      <c r="B7" s="184" t="s">
        <v>76</v>
      </c>
      <c r="C7" s="130">
        <v>38</v>
      </c>
      <c r="D7" s="131">
        <v>85</v>
      </c>
      <c r="E7" s="135">
        <v>34</v>
      </c>
      <c r="F7" s="133">
        <v>97</v>
      </c>
      <c r="G7" s="132">
        <f t="shared" si="0"/>
        <v>72</v>
      </c>
      <c r="H7" s="134">
        <f t="shared" si="0"/>
        <v>182</v>
      </c>
      <c r="I7" s="116">
        <v>50</v>
      </c>
      <c r="J7" s="116"/>
      <c r="K7" s="294" t="s">
        <v>465</v>
      </c>
      <c r="L7" s="295" t="s">
        <v>466</v>
      </c>
      <c r="M7" s="292">
        <v>34</v>
      </c>
      <c r="N7" s="293">
        <v>45</v>
      </c>
      <c r="O7" s="116"/>
      <c r="P7" s="116"/>
      <c r="Q7" s="116"/>
    </row>
    <row r="8" spans="1:17" ht="13.5" customHeight="1">
      <c r="A8" s="185" t="s">
        <v>7</v>
      </c>
      <c r="B8" s="186" t="s">
        <v>3</v>
      </c>
      <c r="C8" s="130">
        <v>35</v>
      </c>
      <c r="D8" s="131">
        <v>89</v>
      </c>
      <c r="E8" s="135">
        <v>34</v>
      </c>
      <c r="F8" s="131">
        <v>64</v>
      </c>
      <c r="G8" s="132">
        <f t="shared" si="0"/>
        <v>69</v>
      </c>
      <c r="H8" s="134">
        <f t="shared" si="0"/>
        <v>153</v>
      </c>
      <c r="I8" s="116">
        <v>43</v>
      </c>
      <c r="J8" s="116"/>
      <c r="K8" s="290" t="s">
        <v>193</v>
      </c>
      <c r="L8" s="291" t="s">
        <v>192</v>
      </c>
      <c r="M8" s="292">
        <v>33</v>
      </c>
      <c r="N8" s="293">
        <v>51</v>
      </c>
      <c r="O8" s="116"/>
      <c r="P8" s="39"/>
      <c r="Q8" s="39"/>
    </row>
    <row r="9" spans="1:17" ht="15.75" customHeight="1">
      <c r="A9" s="185" t="s">
        <v>79</v>
      </c>
      <c r="B9" s="186" t="s">
        <v>81</v>
      </c>
      <c r="C9" s="135">
        <v>34</v>
      </c>
      <c r="D9" s="133">
        <v>83</v>
      </c>
      <c r="E9" s="135">
        <v>30</v>
      </c>
      <c r="F9" s="131">
        <v>82</v>
      </c>
      <c r="G9" s="132">
        <f t="shared" si="0"/>
        <v>64</v>
      </c>
      <c r="H9" s="134">
        <f t="shared" si="0"/>
        <v>165</v>
      </c>
      <c r="I9" s="116">
        <v>41</v>
      </c>
      <c r="J9" s="116"/>
      <c r="K9" s="290" t="s">
        <v>467</v>
      </c>
      <c r="L9" s="291" t="s">
        <v>468</v>
      </c>
      <c r="M9" s="292">
        <v>30</v>
      </c>
      <c r="N9" s="293">
        <v>39</v>
      </c>
      <c r="O9" s="116"/>
      <c r="P9" s="39"/>
      <c r="Q9" s="39"/>
    </row>
    <row r="10" spans="1:17" ht="15.75" customHeight="1">
      <c r="A10" s="183" t="s">
        <v>44</v>
      </c>
      <c r="B10" s="184" t="s">
        <v>197</v>
      </c>
      <c r="C10" s="130">
        <v>31</v>
      </c>
      <c r="D10" s="131">
        <v>92</v>
      </c>
      <c r="E10" s="135">
        <v>32</v>
      </c>
      <c r="F10" s="131">
        <v>84</v>
      </c>
      <c r="G10" s="132">
        <f t="shared" si="0"/>
        <v>63</v>
      </c>
      <c r="H10" s="134">
        <f t="shared" si="0"/>
        <v>176</v>
      </c>
      <c r="I10" s="116">
        <v>40</v>
      </c>
      <c r="J10" s="116"/>
      <c r="K10" s="296" t="s">
        <v>219</v>
      </c>
      <c r="L10" s="297" t="s">
        <v>387</v>
      </c>
      <c r="M10" s="298">
        <v>25</v>
      </c>
      <c r="N10" s="299">
        <v>44</v>
      </c>
      <c r="O10" s="116"/>
      <c r="P10" s="39"/>
      <c r="Q10" s="39"/>
    </row>
    <row r="11" spans="1:17" ht="15.75" customHeight="1">
      <c r="A11" s="183" t="s">
        <v>50</v>
      </c>
      <c r="B11" s="184" t="s">
        <v>4</v>
      </c>
      <c r="C11" s="130">
        <v>31</v>
      </c>
      <c r="D11" s="131">
        <v>59</v>
      </c>
      <c r="E11" s="135">
        <v>24</v>
      </c>
      <c r="F11" s="131">
        <v>47</v>
      </c>
      <c r="G11" s="132">
        <f t="shared" si="0"/>
        <v>55</v>
      </c>
      <c r="H11" s="134">
        <f t="shared" si="0"/>
        <v>106</v>
      </c>
      <c r="I11" s="116">
        <v>39</v>
      </c>
      <c r="J11" s="116"/>
      <c r="K11" s="300" t="s">
        <v>109</v>
      </c>
      <c r="L11" s="297" t="s">
        <v>126</v>
      </c>
      <c r="M11" s="298">
        <v>23</v>
      </c>
      <c r="N11" s="299">
        <v>44</v>
      </c>
    </row>
    <row r="12" spans="1:17" ht="15.75" customHeight="1">
      <c r="A12" s="183" t="s">
        <v>39</v>
      </c>
      <c r="B12" s="184" t="s">
        <v>9</v>
      </c>
      <c r="C12" s="130">
        <v>26</v>
      </c>
      <c r="D12" s="131">
        <v>76</v>
      </c>
      <c r="E12" s="135">
        <v>25</v>
      </c>
      <c r="F12" s="131">
        <v>51</v>
      </c>
      <c r="G12" s="132">
        <f t="shared" si="0"/>
        <v>51</v>
      </c>
      <c r="H12" s="134">
        <f t="shared" si="0"/>
        <v>127</v>
      </c>
      <c r="I12" s="116">
        <v>38</v>
      </c>
      <c r="J12" s="116"/>
      <c r="K12" s="300" t="s">
        <v>214</v>
      </c>
      <c r="L12" s="297" t="s">
        <v>128</v>
      </c>
      <c r="M12" s="298">
        <v>23</v>
      </c>
      <c r="N12" s="299">
        <v>45</v>
      </c>
      <c r="O12" s="116"/>
      <c r="P12" s="116"/>
      <c r="Q12" s="116"/>
    </row>
    <row r="13" spans="1:17" ht="15.75" customHeight="1">
      <c r="A13" s="183" t="s">
        <v>469</v>
      </c>
      <c r="B13" s="184" t="s">
        <v>77</v>
      </c>
      <c r="C13" s="130">
        <v>29</v>
      </c>
      <c r="D13" s="131">
        <v>65</v>
      </c>
      <c r="E13" s="135">
        <v>20</v>
      </c>
      <c r="F13" s="131">
        <v>50</v>
      </c>
      <c r="G13" s="132">
        <f t="shared" si="0"/>
        <v>49</v>
      </c>
      <c r="H13" s="134">
        <f t="shared" si="0"/>
        <v>115</v>
      </c>
      <c r="I13" s="116">
        <v>37</v>
      </c>
      <c r="J13" s="116"/>
      <c r="K13" s="296" t="s">
        <v>69</v>
      </c>
      <c r="L13" s="297" t="s">
        <v>470</v>
      </c>
      <c r="M13" s="298">
        <v>18</v>
      </c>
      <c r="N13" s="299">
        <v>42</v>
      </c>
      <c r="P13" s="116"/>
      <c r="Q13" s="116"/>
    </row>
    <row r="14" spans="1:17" ht="15.75" customHeight="1" thickBot="1">
      <c r="A14" s="183" t="s">
        <v>213</v>
      </c>
      <c r="B14" s="184" t="s">
        <v>181</v>
      </c>
      <c r="C14" s="130">
        <v>27</v>
      </c>
      <c r="D14" s="131">
        <v>88</v>
      </c>
      <c r="E14" s="135">
        <v>19</v>
      </c>
      <c r="F14" s="131">
        <v>56</v>
      </c>
      <c r="G14" s="132">
        <f t="shared" si="0"/>
        <v>46</v>
      </c>
      <c r="H14" s="134">
        <f t="shared" si="0"/>
        <v>144</v>
      </c>
      <c r="I14" s="116">
        <v>36</v>
      </c>
      <c r="J14" s="116"/>
      <c r="K14" s="301" t="s">
        <v>393</v>
      </c>
      <c r="L14" s="302" t="s">
        <v>339</v>
      </c>
      <c r="M14" s="303">
        <v>13</v>
      </c>
      <c r="N14" s="304">
        <v>23</v>
      </c>
      <c r="O14" s="116"/>
      <c r="P14" s="116"/>
      <c r="Q14" s="116"/>
    </row>
    <row r="15" spans="1:17" ht="15.75" customHeight="1" thickBot="1">
      <c r="A15" s="187" t="s">
        <v>58</v>
      </c>
      <c r="B15" s="188" t="s">
        <v>15</v>
      </c>
      <c r="C15" s="130">
        <v>15</v>
      </c>
      <c r="D15" s="131">
        <v>73</v>
      </c>
      <c r="E15" s="135">
        <v>27</v>
      </c>
      <c r="F15" s="131">
        <v>55</v>
      </c>
      <c r="G15" s="132">
        <f t="shared" si="0"/>
        <v>42</v>
      </c>
      <c r="H15" s="134">
        <f t="shared" si="0"/>
        <v>128</v>
      </c>
      <c r="I15" s="116">
        <v>35</v>
      </c>
      <c r="J15" s="116"/>
      <c r="M15" s="305"/>
      <c r="N15" s="305"/>
      <c r="O15" s="116"/>
      <c r="P15" s="116"/>
      <c r="Q15" s="116"/>
    </row>
    <row r="16" spans="1:17" ht="15.75" customHeight="1" thickTop="1" thickBot="1">
      <c r="A16" s="185" t="s">
        <v>41</v>
      </c>
      <c r="B16" s="186" t="s">
        <v>30</v>
      </c>
      <c r="C16" s="135">
        <v>24</v>
      </c>
      <c r="D16" s="133">
        <v>57</v>
      </c>
      <c r="E16" s="135">
        <v>18</v>
      </c>
      <c r="F16" s="133">
        <v>49</v>
      </c>
      <c r="G16" s="132">
        <f t="shared" si="0"/>
        <v>42</v>
      </c>
      <c r="H16" s="134">
        <f t="shared" si="0"/>
        <v>106</v>
      </c>
      <c r="I16" s="116">
        <v>34</v>
      </c>
      <c r="J16" s="116"/>
      <c r="K16" s="15"/>
      <c r="L16" s="15"/>
      <c r="M16" s="306" t="s">
        <v>63</v>
      </c>
      <c r="N16" s="306"/>
      <c r="O16" s="116"/>
      <c r="P16" s="39"/>
      <c r="Q16" s="39"/>
    </row>
    <row r="17" spans="1:17" ht="15.75" customHeight="1" thickTop="1" thickBot="1">
      <c r="A17" s="187" t="s">
        <v>40</v>
      </c>
      <c r="B17" s="188" t="s">
        <v>51</v>
      </c>
      <c r="C17" s="130">
        <v>20</v>
      </c>
      <c r="D17" s="131">
        <v>47</v>
      </c>
      <c r="E17" s="135">
        <v>5</v>
      </c>
      <c r="F17" s="131">
        <v>37</v>
      </c>
      <c r="G17" s="132">
        <f t="shared" si="0"/>
        <v>25</v>
      </c>
      <c r="H17" s="134">
        <f t="shared" si="0"/>
        <v>84</v>
      </c>
      <c r="I17" s="116">
        <v>33</v>
      </c>
      <c r="J17" s="116"/>
      <c r="K17" s="178" t="s">
        <v>471</v>
      </c>
      <c r="L17" s="179"/>
      <c r="M17" s="307" t="s">
        <v>0</v>
      </c>
      <c r="N17" s="308" t="s">
        <v>1</v>
      </c>
      <c r="O17" s="116"/>
      <c r="P17" s="116"/>
      <c r="Q17" s="116"/>
    </row>
    <row r="18" spans="1:17" ht="15.75" customHeight="1" thickBot="1">
      <c r="A18" s="185" t="s">
        <v>282</v>
      </c>
      <c r="B18" s="186" t="s">
        <v>281</v>
      </c>
      <c r="C18" s="137">
        <v>1</v>
      </c>
      <c r="D18" s="138">
        <v>29</v>
      </c>
      <c r="E18" s="189">
        <v>2</v>
      </c>
      <c r="F18" s="138">
        <v>22</v>
      </c>
      <c r="G18" s="139">
        <f t="shared" si="0"/>
        <v>3</v>
      </c>
      <c r="H18" s="140">
        <f t="shared" si="0"/>
        <v>51</v>
      </c>
      <c r="I18" s="116">
        <v>32</v>
      </c>
      <c r="J18" s="116"/>
      <c r="K18" s="286" t="s">
        <v>45</v>
      </c>
      <c r="L18" s="287" t="s">
        <v>334</v>
      </c>
      <c r="M18" s="288">
        <v>45</v>
      </c>
      <c r="N18" s="289">
        <v>45</v>
      </c>
      <c r="O18" s="116"/>
      <c r="P18" s="116"/>
      <c r="Q18" s="116"/>
    </row>
    <row r="19" spans="1:17" ht="15.75" customHeight="1">
      <c r="A19" s="35"/>
      <c r="B19" s="39"/>
      <c r="C19" s="39"/>
      <c r="D19" s="39"/>
      <c r="E19" s="39"/>
      <c r="F19" s="39"/>
      <c r="G19" s="141"/>
      <c r="H19" s="141"/>
      <c r="I19" s="116"/>
      <c r="J19" s="116"/>
      <c r="K19" s="290" t="s">
        <v>472</v>
      </c>
      <c r="L19" s="291" t="s">
        <v>65</v>
      </c>
      <c r="M19" s="292">
        <v>40</v>
      </c>
      <c r="N19" s="293">
        <v>57</v>
      </c>
      <c r="O19" s="116"/>
      <c r="P19" s="116"/>
      <c r="Q19" s="116"/>
    </row>
    <row r="20" spans="1:17" ht="15.75" customHeight="1">
      <c r="A20" s="39"/>
      <c r="B20" s="39"/>
      <c r="C20" s="39"/>
      <c r="D20" s="39"/>
      <c r="E20" s="39"/>
      <c r="F20" s="39"/>
      <c r="G20" s="141"/>
      <c r="H20" s="141"/>
      <c r="I20"/>
      <c r="J20" s="116"/>
      <c r="K20" s="290" t="s">
        <v>211</v>
      </c>
      <c r="L20" s="291" t="s">
        <v>210</v>
      </c>
      <c r="M20" s="292">
        <v>30</v>
      </c>
      <c r="N20" s="293">
        <v>42</v>
      </c>
    </row>
    <row r="21" spans="1:17" ht="15.75" customHeight="1">
      <c r="B21" s="211" t="s">
        <v>166</v>
      </c>
      <c r="C21" s="211"/>
      <c r="D21" s="206" t="s">
        <v>53</v>
      </c>
      <c r="E21" s="206"/>
      <c r="F21" s="206"/>
      <c r="G21" s="206"/>
      <c r="I21"/>
      <c r="K21" s="290" t="s">
        <v>70</v>
      </c>
      <c r="L21" s="291" t="s">
        <v>473</v>
      </c>
      <c r="M21" s="292">
        <v>29</v>
      </c>
      <c r="N21" s="293">
        <v>47</v>
      </c>
    </row>
    <row r="22" spans="1:17" ht="15.75" customHeight="1">
      <c r="A22" s="7"/>
      <c r="B22" s="175" t="s">
        <v>474</v>
      </c>
      <c r="D22" s="309" t="s">
        <v>475</v>
      </c>
      <c r="F22" s="310"/>
      <c r="G22" s="175"/>
      <c r="H22" s="26"/>
      <c r="I22"/>
      <c r="K22" s="290" t="s">
        <v>293</v>
      </c>
      <c r="L22" s="291" t="s">
        <v>476</v>
      </c>
      <c r="M22" s="292">
        <v>26</v>
      </c>
      <c r="N22" s="293">
        <v>41</v>
      </c>
    </row>
    <row r="23" spans="1:17" ht="15.75" customHeight="1">
      <c r="A23" s="7"/>
      <c r="D23" s="309"/>
      <c r="G23" s="175"/>
      <c r="I23"/>
      <c r="K23" s="296" t="s">
        <v>261</v>
      </c>
      <c r="L23" s="311" t="s">
        <v>141</v>
      </c>
      <c r="M23" s="298">
        <v>25</v>
      </c>
      <c r="N23" s="299">
        <v>30</v>
      </c>
    </row>
    <row r="24" spans="1:17" ht="15.75" customHeight="1">
      <c r="A24" s="7"/>
      <c r="B24" s="211" t="s">
        <v>167</v>
      </c>
      <c r="C24" s="211"/>
      <c r="D24" s="309"/>
      <c r="G24" s="175"/>
      <c r="I24"/>
      <c r="K24" s="296" t="s">
        <v>122</v>
      </c>
      <c r="L24" s="311" t="s">
        <v>121</v>
      </c>
      <c r="M24" s="298">
        <v>22</v>
      </c>
      <c r="N24" s="299">
        <v>33</v>
      </c>
    </row>
    <row r="25" spans="1:17" ht="15.75" customHeight="1">
      <c r="B25" s="175" t="s">
        <v>477</v>
      </c>
      <c r="D25" s="309" t="s">
        <v>478</v>
      </c>
      <c r="G25" s="175"/>
      <c r="I25"/>
      <c r="K25" s="296" t="s">
        <v>231</v>
      </c>
      <c r="L25" s="297" t="s">
        <v>232</v>
      </c>
      <c r="M25" s="298">
        <v>22</v>
      </c>
      <c r="N25" s="299">
        <v>21</v>
      </c>
    </row>
    <row r="26" spans="1:17">
      <c r="D26" s="309"/>
      <c r="G26" s="175"/>
      <c r="I26"/>
      <c r="K26" s="300" t="s">
        <v>207</v>
      </c>
      <c r="L26" s="297" t="s">
        <v>333</v>
      </c>
      <c r="M26" s="298">
        <v>21</v>
      </c>
      <c r="N26" s="299">
        <v>25</v>
      </c>
      <c r="O26"/>
    </row>
    <row r="27" spans="1:17" ht="16" thickBot="1">
      <c r="D27" s="309"/>
      <c r="G27" s="175"/>
      <c r="I27"/>
      <c r="K27" s="312" t="s">
        <v>64</v>
      </c>
      <c r="L27" s="313" t="s">
        <v>55</v>
      </c>
      <c r="M27" s="314">
        <v>21</v>
      </c>
      <c r="N27" s="315">
        <v>34</v>
      </c>
    </row>
    <row r="28" spans="1:17">
      <c r="B28" s="211" t="s">
        <v>252</v>
      </c>
      <c r="C28" s="211"/>
      <c r="D28" s="309"/>
      <c r="G28" s="175"/>
      <c r="I28"/>
      <c r="M28" s="129"/>
      <c r="N28" s="129"/>
    </row>
    <row r="29" spans="1:17" ht="16" thickBot="1">
      <c r="B29" s="175" t="s">
        <v>479</v>
      </c>
      <c r="D29" s="309" t="s">
        <v>480</v>
      </c>
      <c r="G29" s="175"/>
      <c r="I29"/>
      <c r="M29" s="129"/>
      <c r="N29" s="129"/>
    </row>
    <row r="30" spans="1:17" ht="17" thickTop="1" thickBot="1">
      <c r="A30" s="211"/>
      <c r="B30" s="211"/>
      <c r="D30" s="316"/>
      <c r="E30" s="141"/>
      <c r="F30" s="141"/>
      <c r="G30" s="141"/>
      <c r="I30"/>
      <c r="M30" s="176" t="s">
        <v>63</v>
      </c>
      <c r="N30" s="176"/>
    </row>
    <row r="31" spans="1:17" ht="17" thickTop="1" thickBot="1">
      <c r="D31" s="316"/>
      <c r="E31" s="141"/>
      <c r="F31" s="141"/>
      <c r="G31" s="141"/>
      <c r="I31"/>
      <c r="K31" s="317" t="s">
        <v>251</v>
      </c>
      <c r="L31" s="142"/>
      <c r="M31" s="282" t="s">
        <v>0</v>
      </c>
      <c r="N31" s="283" t="s">
        <v>1</v>
      </c>
      <c r="O31" s="175" t="s">
        <v>29</v>
      </c>
      <c r="P31" s="175"/>
    </row>
    <row r="32" spans="1:17">
      <c r="D32" s="316"/>
      <c r="E32" s="39"/>
      <c r="F32" s="39"/>
      <c r="G32" s="141"/>
      <c r="I32"/>
      <c r="K32" s="318" t="s">
        <v>57</v>
      </c>
      <c r="L32" s="319" t="s">
        <v>132</v>
      </c>
      <c r="M32" s="320">
        <v>57</v>
      </c>
      <c r="N32" s="321">
        <v>91</v>
      </c>
      <c r="O32" s="175">
        <v>50</v>
      </c>
      <c r="P32" s="175"/>
    </row>
    <row r="33" spans="1:16">
      <c r="D33" s="136"/>
      <c r="E33" s="39"/>
      <c r="F33" s="39"/>
      <c r="G33" s="141"/>
      <c r="I33"/>
      <c r="K33" s="300" t="s">
        <v>45</v>
      </c>
      <c r="L33" s="297" t="s">
        <v>334</v>
      </c>
      <c r="M33" s="322">
        <v>51</v>
      </c>
      <c r="N33" s="323">
        <v>70</v>
      </c>
      <c r="O33" s="175">
        <v>47</v>
      </c>
      <c r="P33" s="175"/>
    </row>
    <row r="34" spans="1:16">
      <c r="A34" s="39"/>
      <c r="B34" s="39"/>
      <c r="C34" s="39"/>
      <c r="D34" s="39"/>
      <c r="E34" s="39"/>
      <c r="F34" s="39"/>
      <c r="G34" s="39"/>
      <c r="H34" s="141"/>
      <c r="I34"/>
      <c r="K34" s="324" t="s">
        <v>465</v>
      </c>
      <c r="L34" s="325" t="s">
        <v>466</v>
      </c>
      <c r="M34" s="326">
        <v>41</v>
      </c>
      <c r="N34" s="327">
        <v>61</v>
      </c>
      <c r="O34" s="175">
        <v>45</v>
      </c>
      <c r="P34" s="175"/>
    </row>
    <row r="35" spans="1:16">
      <c r="A35" s="39"/>
      <c r="B35" s="39"/>
      <c r="C35" s="39"/>
      <c r="D35" s="39"/>
      <c r="E35" s="39"/>
      <c r="F35" s="39"/>
      <c r="G35" s="39"/>
      <c r="H35" s="141"/>
      <c r="I35"/>
      <c r="K35" s="300" t="s">
        <v>472</v>
      </c>
      <c r="L35" s="297" t="s">
        <v>65</v>
      </c>
      <c r="M35" s="326">
        <v>39</v>
      </c>
      <c r="N35" s="327">
        <v>81</v>
      </c>
      <c r="O35" s="175">
        <v>43</v>
      </c>
      <c r="P35" s="175"/>
    </row>
    <row r="36" spans="1:16">
      <c r="A36" s="39"/>
      <c r="B36" s="39"/>
      <c r="C36" s="39"/>
      <c r="D36" s="39"/>
      <c r="E36" s="39"/>
      <c r="F36" s="39"/>
      <c r="G36" s="141"/>
      <c r="H36" s="141"/>
      <c r="I36"/>
      <c r="K36" s="300" t="s">
        <v>467</v>
      </c>
      <c r="L36" s="297" t="s">
        <v>468</v>
      </c>
      <c r="M36" s="326">
        <v>36</v>
      </c>
      <c r="N36" s="327">
        <v>62</v>
      </c>
      <c r="O36" s="175">
        <v>41</v>
      </c>
      <c r="P36" s="175"/>
    </row>
    <row r="37" spans="1:16">
      <c r="I37"/>
      <c r="K37" s="300" t="s">
        <v>464</v>
      </c>
      <c r="L37" s="297" t="s">
        <v>346</v>
      </c>
      <c r="M37" s="326">
        <v>36</v>
      </c>
      <c r="N37" s="327">
        <v>60</v>
      </c>
      <c r="O37" s="175">
        <v>40</v>
      </c>
      <c r="P37" s="175"/>
    </row>
    <row r="38" spans="1:16">
      <c r="A38" s="7"/>
      <c r="B38" s="7"/>
      <c r="C38" s="7"/>
      <c r="D38" s="7"/>
      <c r="E38" s="7"/>
      <c r="F38" s="7"/>
      <c r="G38" s="26"/>
      <c r="H38" s="26"/>
      <c r="I38"/>
      <c r="K38" s="300" t="s">
        <v>193</v>
      </c>
      <c r="L38" s="297" t="s">
        <v>192</v>
      </c>
      <c r="M38" s="326">
        <v>31</v>
      </c>
      <c r="N38" s="327">
        <v>49</v>
      </c>
      <c r="O38" s="175">
        <v>39</v>
      </c>
      <c r="P38" s="175"/>
    </row>
    <row r="39" spans="1:16">
      <c r="A39" s="7"/>
      <c r="B39" s="7"/>
      <c r="C39" s="7"/>
      <c r="D39" s="7"/>
      <c r="E39" s="7"/>
      <c r="F39" s="7"/>
      <c r="I39"/>
      <c r="K39" s="300" t="s">
        <v>70</v>
      </c>
      <c r="L39" s="297" t="s">
        <v>473</v>
      </c>
      <c r="M39" s="326">
        <v>29</v>
      </c>
      <c r="N39" s="327">
        <v>52</v>
      </c>
      <c r="O39" s="175">
        <v>38</v>
      </c>
      <c r="P39" s="175"/>
    </row>
    <row r="40" spans="1:16">
      <c r="A40" s="7"/>
      <c r="B40" s="7"/>
      <c r="C40" s="7"/>
      <c r="D40" s="7"/>
      <c r="E40" s="7"/>
      <c r="F40" s="7"/>
      <c r="K40" s="300" t="s">
        <v>293</v>
      </c>
      <c r="L40" s="297" t="s">
        <v>476</v>
      </c>
      <c r="M40" s="322">
        <v>24</v>
      </c>
      <c r="N40" s="323">
        <v>55</v>
      </c>
      <c r="O40" s="175">
        <v>37</v>
      </c>
    </row>
    <row r="41" spans="1:16" ht="16" thickBot="1">
      <c r="K41" s="312" t="s">
        <v>211</v>
      </c>
      <c r="L41" s="313" t="s">
        <v>210</v>
      </c>
      <c r="M41" s="328">
        <v>16</v>
      </c>
      <c r="N41" s="329">
        <v>28</v>
      </c>
      <c r="O41" s="175">
        <v>36</v>
      </c>
    </row>
    <row r="42" spans="1:16" ht="16" thickBot="1">
      <c r="M42" s="129"/>
      <c r="N42" s="129"/>
      <c r="O42"/>
    </row>
    <row r="43" spans="1:16" ht="17" thickTop="1" thickBot="1">
      <c r="M43" s="176" t="s">
        <v>63</v>
      </c>
      <c r="N43" s="176"/>
      <c r="O43"/>
    </row>
    <row r="44" spans="1:16" ht="17" thickTop="1" thickBot="1">
      <c r="K44" s="330" t="s">
        <v>253</v>
      </c>
      <c r="L44" s="142"/>
      <c r="M44" s="282" t="s">
        <v>0</v>
      </c>
      <c r="N44" s="283" t="s">
        <v>1</v>
      </c>
    </row>
    <row r="45" spans="1:16">
      <c r="K45" s="318" t="s">
        <v>214</v>
      </c>
      <c r="L45" s="319" t="s">
        <v>128</v>
      </c>
      <c r="M45" s="331">
        <v>56</v>
      </c>
      <c r="N45" s="332">
        <v>62</v>
      </c>
      <c r="O45" s="175">
        <v>37</v>
      </c>
      <c r="P45" s="333" t="s">
        <v>481</v>
      </c>
    </row>
    <row r="46" spans="1:16">
      <c r="K46" s="296" t="s">
        <v>231</v>
      </c>
      <c r="L46" s="297" t="s">
        <v>232</v>
      </c>
      <c r="M46" s="326">
        <v>50</v>
      </c>
      <c r="N46" s="327">
        <v>39</v>
      </c>
      <c r="O46" s="175">
        <v>35</v>
      </c>
      <c r="P46" s="333" t="s">
        <v>482</v>
      </c>
    </row>
    <row r="47" spans="1:16">
      <c r="K47" s="296" t="s">
        <v>69</v>
      </c>
      <c r="L47" s="297" t="s">
        <v>470</v>
      </c>
      <c r="M47" s="326">
        <v>49</v>
      </c>
      <c r="N47" s="327">
        <v>50</v>
      </c>
      <c r="O47" s="175">
        <v>33</v>
      </c>
    </row>
    <row r="48" spans="1:16">
      <c r="K48" s="300" t="s">
        <v>109</v>
      </c>
      <c r="L48" s="297" t="s">
        <v>126</v>
      </c>
      <c r="M48" s="326">
        <v>45</v>
      </c>
      <c r="N48" s="327">
        <v>53</v>
      </c>
      <c r="O48" s="175">
        <v>32</v>
      </c>
    </row>
    <row r="49" spans="11:15" customFormat="1">
      <c r="K49" s="296" t="s">
        <v>219</v>
      </c>
      <c r="L49" s="297" t="s">
        <v>387</v>
      </c>
      <c r="M49" s="326">
        <v>36</v>
      </c>
      <c r="N49" s="327">
        <v>38</v>
      </c>
      <c r="O49" s="175">
        <v>31</v>
      </c>
    </row>
    <row r="50" spans="11:15" customFormat="1">
      <c r="K50" s="296" t="s">
        <v>122</v>
      </c>
      <c r="L50" s="311" t="s">
        <v>121</v>
      </c>
      <c r="M50" s="334">
        <v>36</v>
      </c>
      <c r="N50" s="323">
        <v>44</v>
      </c>
      <c r="O50" s="175">
        <v>30</v>
      </c>
    </row>
    <row r="51" spans="11:15" customFormat="1">
      <c r="K51" s="296" t="s">
        <v>261</v>
      </c>
      <c r="L51" s="311" t="s">
        <v>141</v>
      </c>
      <c r="M51" s="326">
        <v>33</v>
      </c>
      <c r="N51" s="327">
        <v>34</v>
      </c>
      <c r="O51" s="175">
        <v>29</v>
      </c>
    </row>
    <row r="52" spans="11:15" customFormat="1">
      <c r="K52" s="300" t="s">
        <v>207</v>
      </c>
      <c r="L52" s="297" t="s">
        <v>333</v>
      </c>
      <c r="M52" s="326">
        <v>29</v>
      </c>
      <c r="N52" s="327">
        <v>41</v>
      </c>
      <c r="O52" s="175">
        <v>28</v>
      </c>
    </row>
    <row r="53" spans="11:15" customFormat="1">
      <c r="K53" s="300" t="s">
        <v>64</v>
      </c>
      <c r="L53" s="297" t="s">
        <v>55</v>
      </c>
      <c r="M53" s="334">
        <v>17</v>
      </c>
      <c r="N53" s="323">
        <v>30</v>
      </c>
      <c r="O53" s="175">
        <v>27</v>
      </c>
    </row>
    <row r="54" spans="11:15" customFormat="1" ht="16" thickBot="1">
      <c r="K54" s="301" t="s">
        <v>393</v>
      </c>
      <c r="L54" s="302" t="s">
        <v>339</v>
      </c>
      <c r="M54" s="335">
        <v>15</v>
      </c>
      <c r="N54" s="336">
        <v>29</v>
      </c>
      <c r="O54" s="175">
        <v>26</v>
      </c>
    </row>
    <row r="55" spans="11:15" customFormat="1">
      <c r="K55" s="8"/>
      <c r="L55" s="8"/>
      <c r="M55" s="143"/>
      <c r="N55" s="144"/>
      <c r="O55" s="175"/>
    </row>
    <row r="56" spans="11:15" customFormat="1">
      <c r="K56" s="8"/>
      <c r="L56" s="8"/>
      <c r="M56" s="143"/>
      <c r="N56" s="144"/>
      <c r="O56" s="175"/>
    </row>
    <row r="57" spans="11:15" customFormat="1">
      <c r="K57" s="8"/>
      <c r="L57" s="8"/>
      <c r="M57" s="143"/>
      <c r="N57" s="144"/>
      <c r="O57" s="175"/>
    </row>
    <row r="58" spans="11:15" customFormat="1">
      <c r="K58" s="8"/>
      <c r="L58" s="8"/>
      <c r="M58" s="143"/>
      <c r="N58" s="144"/>
      <c r="O58" s="175"/>
    </row>
    <row r="59" spans="11:15" customFormat="1">
      <c r="K59" s="8"/>
      <c r="L59" s="8"/>
      <c r="M59" s="143"/>
      <c r="N59" s="144"/>
      <c r="O59" s="175"/>
    </row>
    <row r="60" spans="11:15" customFormat="1">
      <c r="K60" s="8"/>
      <c r="L60" s="8"/>
      <c r="M60" s="143"/>
      <c r="N60" s="144"/>
      <c r="O60" s="175"/>
    </row>
    <row r="61" spans="11:15" customFormat="1">
      <c r="K61" s="8"/>
      <c r="L61" s="8"/>
      <c r="M61" s="143"/>
      <c r="N61" s="144"/>
      <c r="O61" s="175"/>
    </row>
    <row r="62" spans="11:15" customFormat="1">
      <c r="K62" s="8"/>
      <c r="L62" s="8"/>
      <c r="M62" s="143"/>
      <c r="N62" s="144"/>
      <c r="O62" s="175"/>
    </row>
    <row r="63" spans="11:15" customFormat="1">
      <c r="K63" s="8"/>
      <c r="L63" s="8"/>
      <c r="M63" s="143"/>
      <c r="N63" s="144"/>
      <c r="O63" s="175"/>
    </row>
    <row r="64" spans="11:15" customFormat="1">
      <c r="K64" s="8"/>
      <c r="L64" s="8"/>
      <c r="M64" s="143"/>
      <c r="N64" s="144"/>
      <c r="O64" s="175"/>
    </row>
    <row r="65" customFormat="1"/>
    <row r="66" customFormat="1"/>
    <row r="67" customFormat="1"/>
    <row r="68" customFormat="1"/>
    <row r="69" customFormat="1"/>
    <row r="70" customFormat="1"/>
    <row r="71" customFormat="1"/>
    <row r="72" customFormat="1"/>
    <row r="73" customFormat="1"/>
    <row r="74" customFormat="1"/>
    <row r="75" customFormat="1"/>
    <row r="76" customFormat="1"/>
    <row r="77" customFormat="1"/>
    <row r="78" customFormat="1"/>
    <row r="79" customFormat="1"/>
    <row r="80" customFormat="1"/>
    <row r="81" customFormat="1"/>
    <row r="82" customFormat="1"/>
    <row r="83" customFormat="1"/>
    <row r="84" customFormat="1"/>
    <row r="85" customFormat="1"/>
    <row r="86" customFormat="1"/>
    <row r="87" customFormat="1"/>
    <row r="88" customFormat="1"/>
    <row r="89" customFormat="1"/>
    <row r="90" customFormat="1"/>
    <row r="91" customFormat="1"/>
    <row r="92" customFormat="1"/>
    <row r="93" customFormat="1"/>
    <row r="94" customFormat="1"/>
    <row r="95" customFormat="1"/>
    <row r="96" customFormat="1"/>
    <row r="97" customFormat="1"/>
    <row r="98" customFormat="1"/>
    <row r="99" customFormat="1"/>
    <row r="100" customFormat="1"/>
    <row r="101" customFormat="1"/>
    <row r="102" customFormat="1"/>
    <row r="103" customFormat="1"/>
    <row r="104" customFormat="1"/>
    <row r="105" customFormat="1"/>
    <row r="106" customFormat="1"/>
    <row r="107" customFormat="1"/>
    <row r="108" customFormat="1"/>
    <row r="109" customFormat="1"/>
    <row r="110" customFormat="1"/>
    <row r="111" customFormat="1"/>
    <row r="112" customFormat="1"/>
    <row r="113" customFormat="1"/>
    <row r="114" customFormat="1"/>
    <row r="115" customFormat="1"/>
    <row r="116" customFormat="1"/>
    <row r="117" customFormat="1"/>
    <row r="118" customFormat="1"/>
    <row r="119" customFormat="1"/>
    <row r="120" customFormat="1"/>
    <row r="121" customFormat="1"/>
    <row r="122" customFormat="1"/>
    <row r="123" customFormat="1"/>
    <row r="124" customFormat="1"/>
    <row r="125" customFormat="1"/>
    <row r="126" customFormat="1"/>
    <row r="127" customFormat="1"/>
    <row r="128" customFormat="1"/>
    <row r="129" customFormat="1"/>
    <row r="130" customFormat="1"/>
    <row r="131" customFormat="1"/>
    <row r="132" customFormat="1"/>
    <row r="133" customFormat="1"/>
    <row r="134" customFormat="1"/>
    <row r="135" customFormat="1"/>
    <row r="136" customFormat="1"/>
    <row r="137" customFormat="1"/>
    <row r="138" customFormat="1"/>
    <row r="139" customFormat="1"/>
    <row r="140" customFormat="1"/>
    <row r="141" customFormat="1"/>
    <row r="142" customFormat="1"/>
    <row r="143" customFormat="1"/>
    <row r="144" customFormat="1"/>
    <row r="145" customFormat="1"/>
    <row r="146" customFormat="1"/>
    <row r="147" customFormat="1"/>
    <row r="148" customFormat="1"/>
    <row r="149" customFormat="1"/>
    <row r="150" customFormat="1"/>
    <row r="151" customFormat="1"/>
    <row r="152" customFormat="1"/>
    <row r="153" customFormat="1"/>
    <row r="154" customFormat="1"/>
    <row r="155" customFormat="1"/>
    <row r="156" customFormat="1"/>
    <row r="157" customFormat="1"/>
    <row r="158" customFormat="1"/>
    <row r="159" customFormat="1"/>
    <row r="160" customFormat="1"/>
    <row r="161" customFormat="1"/>
    <row r="162" customFormat="1"/>
    <row r="163" customFormat="1"/>
    <row r="164" customFormat="1"/>
    <row r="165" customFormat="1"/>
    <row r="166" customFormat="1"/>
    <row r="167" customFormat="1"/>
    <row r="168" customFormat="1"/>
    <row r="169" customFormat="1"/>
    <row r="170" customFormat="1"/>
    <row r="171" customFormat="1"/>
    <row r="172" customFormat="1"/>
    <row r="173" customFormat="1"/>
    <row r="174" customFormat="1"/>
    <row r="175" customFormat="1"/>
    <row r="176" customFormat="1"/>
    <row r="177" customFormat="1"/>
    <row r="178" customFormat="1"/>
    <row r="179" customFormat="1"/>
    <row r="180" customFormat="1"/>
    <row r="181" customFormat="1"/>
    <row r="182" customFormat="1"/>
    <row r="183" customFormat="1"/>
    <row r="184" customFormat="1"/>
    <row r="185" customFormat="1"/>
    <row r="186" customFormat="1"/>
    <row r="187" customFormat="1"/>
    <row r="188" customFormat="1"/>
    <row r="189" customFormat="1"/>
    <row r="190" customFormat="1"/>
    <row r="191" customFormat="1"/>
    <row r="192" customFormat="1"/>
    <row r="193" customFormat="1"/>
    <row r="194" customFormat="1"/>
    <row r="195" customFormat="1"/>
    <row r="196" customFormat="1"/>
    <row r="197" customFormat="1"/>
    <row r="198" customFormat="1"/>
    <row r="199" customFormat="1"/>
    <row r="200" customFormat="1"/>
    <row r="201" customFormat="1"/>
    <row r="202" customFormat="1"/>
    <row r="203" customFormat="1"/>
    <row r="204" customFormat="1"/>
    <row r="205" customFormat="1"/>
    <row r="206" customFormat="1"/>
    <row r="207" customFormat="1"/>
    <row r="208" customFormat="1"/>
    <row r="209" customFormat="1"/>
    <row r="210" customFormat="1"/>
    <row r="211" customFormat="1"/>
    <row r="212" customFormat="1"/>
    <row r="213" customFormat="1"/>
    <row r="214" customFormat="1"/>
    <row r="215" customFormat="1"/>
    <row r="216" customFormat="1"/>
    <row r="217" customFormat="1"/>
    <row r="218" customFormat="1"/>
    <row r="219" customFormat="1"/>
    <row r="220" customFormat="1"/>
    <row r="221" customFormat="1"/>
    <row r="222" customFormat="1"/>
    <row r="223" customFormat="1"/>
    <row r="224" customFormat="1"/>
    <row r="225" customFormat="1"/>
    <row r="226" customFormat="1"/>
    <row r="227" customFormat="1"/>
    <row r="228" customFormat="1"/>
    <row r="229" customFormat="1"/>
    <row r="230" customFormat="1"/>
    <row r="231" customFormat="1"/>
    <row r="232" customFormat="1"/>
    <row r="233" customFormat="1"/>
    <row r="234" customFormat="1"/>
    <row r="235" customFormat="1"/>
    <row r="236" customFormat="1"/>
    <row r="237" customFormat="1"/>
    <row r="238" customFormat="1"/>
    <row r="239" customFormat="1"/>
    <row r="240" customFormat="1"/>
    <row r="241" customFormat="1"/>
    <row r="242" customFormat="1"/>
    <row r="243" customFormat="1"/>
    <row r="244" customFormat="1"/>
    <row r="245" customFormat="1"/>
    <row r="246" customFormat="1"/>
    <row r="247" customFormat="1"/>
    <row r="248" customFormat="1"/>
    <row r="249" customFormat="1"/>
    <row r="250" customFormat="1"/>
    <row r="251" customFormat="1"/>
    <row r="252" customFormat="1"/>
    <row r="253" customFormat="1"/>
    <row r="254" customFormat="1"/>
    <row r="255" customFormat="1"/>
    <row r="256" customFormat="1"/>
    <row r="257" customFormat="1"/>
    <row r="258" customFormat="1"/>
    <row r="259" customFormat="1"/>
    <row r="260" customFormat="1"/>
    <row r="261" customFormat="1"/>
    <row r="262" customFormat="1"/>
    <row r="263" customFormat="1"/>
    <row r="264" customFormat="1"/>
    <row r="265" customFormat="1"/>
    <row r="266" customFormat="1"/>
    <row r="267" customFormat="1"/>
    <row r="268" customFormat="1"/>
    <row r="269" customFormat="1"/>
    <row r="270" customFormat="1"/>
    <row r="271" customFormat="1"/>
    <row r="272" customFormat="1"/>
    <row r="273" customFormat="1"/>
    <row r="274" customFormat="1"/>
    <row r="275" customFormat="1"/>
    <row r="276" customFormat="1"/>
    <row r="277" customFormat="1"/>
  </sheetData>
  <mergeCells count="12">
    <mergeCell ref="M3:N3"/>
    <mergeCell ref="K4:L4"/>
    <mergeCell ref="B21:C21"/>
    <mergeCell ref="D21:E21"/>
    <mergeCell ref="F21:G21"/>
    <mergeCell ref="A1:K1"/>
    <mergeCell ref="C3:D3"/>
    <mergeCell ref="E3:F3"/>
    <mergeCell ref="G3:H3"/>
    <mergeCell ref="B24:C24"/>
    <mergeCell ref="B28:C28"/>
    <mergeCell ref="A30:B30"/>
  </mergeCells>
  <pageMargins left="0.75" right="0.75" top="1" bottom="1" header="0.5" footer="0.5"/>
  <pageSetup orientation="portrait" horizontalDpi="4294967292" verticalDpi="4294967292"/>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62"/>
  <sheetViews>
    <sheetView topLeftCell="D1" workbookViewId="0">
      <selection activeCell="O14" sqref="O14"/>
    </sheetView>
  </sheetViews>
  <sheetFormatPr baseColWidth="10" defaultColWidth="9.1640625" defaultRowHeight="15" x14ac:dyDescent="0"/>
  <cols>
    <col min="1" max="1" width="12" style="175" hidden="1" customWidth="1"/>
    <col min="2" max="3" width="0" style="175" hidden="1" customWidth="1"/>
    <col min="4" max="4" width="9.1640625" style="175"/>
    <col min="5" max="5" width="11.33203125" style="175" customWidth="1"/>
    <col min="6" max="6" width="10.83203125" style="175" customWidth="1"/>
    <col min="7" max="7" width="10.5" style="175" customWidth="1"/>
    <col min="8" max="8" width="9.33203125" style="175" customWidth="1"/>
    <col min="9" max="9" width="9.5" style="175" customWidth="1"/>
    <col min="10" max="10" width="10.1640625" style="175" customWidth="1"/>
    <col min="11" max="11" width="10.5" style="175" customWidth="1"/>
    <col min="12" max="14" width="9.1640625" style="175"/>
    <col min="15" max="15" width="12.5" style="175" customWidth="1"/>
    <col min="16" max="16" width="11.6640625" style="175" customWidth="1"/>
    <col min="17" max="17" width="10" style="175" customWidth="1"/>
    <col min="18" max="19" width="9.1640625" style="175"/>
    <col min="20" max="20" width="12.1640625" style="175" customWidth="1"/>
    <col min="21" max="21" width="12" style="175" customWidth="1"/>
    <col min="22" max="22" width="10.1640625" style="175" customWidth="1"/>
    <col min="23" max="24" width="9.1640625" style="175"/>
    <col min="25" max="25" width="10.5" style="175" customWidth="1"/>
    <col min="26" max="26" width="13.6640625" style="175" customWidth="1"/>
    <col min="27" max="30" width="9.1640625" style="175"/>
    <col min="31" max="31" width="17" style="175" customWidth="1"/>
    <col min="32" max="32" width="19.6640625" style="175" customWidth="1"/>
    <col min="33" max="16384" width="9.1640625" style="175"/>
  </cols>
  <sheetData>
    <row r="1" spans="1:36" ht="23">
      <c r="A1" s="180" t="s">
        <v>523</v>
      </c>
      <c r="B1" s="180" t="s">
        <v>524</v>
      </c>
      <c r="C1" s="180" t="s">
        <v>175</v>
      </c>
      <c r="O1" s="201" t="s">
        <v>525</v>
      </c>
    </row>
    <row r="2" spans="1:36">
      <c r="A2" s="175" t="s">
        <v>526</v>
      </c>
      <c r="B2" s="175" t="s">
        <v>527</v>
      </c>
      <c r="C2" s="175" t="s">
        <v>528</v>
      </c>
    </row>
    <row r="3" spans="1:36" ht="22" thickBot="1">
      <c r="A3" s="175" t="s">
        <v>529</v>
      </c>
      <c r="B3" s="175" t="s">
        <v>530</v>
      </c>
      <c r="C3" s="175" t="s">
        <v>528</v>
      </c>
      <c r="F3" s="509" t="s">
        <v>169</v>
      </c>
      <c r="AF3" s="180" t="s">
        <v>29</v>
      </c>
      <c r="AG3" s="180"/>
      <c r="AH3" s="14"/>
    </row>
    <row r="4" spans="1:36" ht="16" thickBot="1">
      <c r="A4" s="175" t="s">
        <v>531</v>
      </c>
      <c r="B4" s="175" t="s">
        <v>532</v>
      </c>
      <c r="C4" s="175" t="s">
        <v>528</v>
      </c>
      <c r="AF4" s="155" t="s">
        <v>19</v>
      </c>
      <c r="AG4" s="156" t="s">
        <v>0</v>
      </c>
      <c r="AH4" s="14"/>
    </row>
    <row r="5" spans="1:36" ht="16" thickBot="1">
      <c r="A5" s="175" t="s">
        <v>533</v>
      </c>
      <c r="B5" s="175" t="s">
        <v>534</v>
      </c>
      <c r="C5" s="175" t="s">
        <v>528</v>
      </c>
      <c r="E5" s="155" t="s">
        <v>175</v>
      </c>
      <c r="F5" s="155" t="s">
        <v>42</v>
      </c>
      <c r="G5" s="155" t="s">
        <v>535</v>
      </c>
      <c r="H5" s="155" t="s">
        <v>53</v>
      </c>
      <c r="I5" s="155" t="s">
        <v>1</v>
      </c>
      <c r="K5" s="155" t="s">
        <v>175</v>
      </c>
      <c r="L5" s="155" t="s">
        <v>43</v>
      </c>
      <c r="M5" s="155" t="s">
        <v>53</v>
      </c>
      <c r="N5" s="155" t="s">
        <v>1</v>
      </c>
      <c r="P5" s="155" t="s">
        <v>175</v>
      </c>
      <c r="Q5" s="155" t="s">
        <v>164</v>
      </c>
      <c r="R5" s="155" t="s">
        <v>53</v>
      </c>
      <c r="S5" s="155" t="s">
        <v>1</v>
      </c>
      <c r="U5" s="155" t="s">
        <v>175</v>
      </c>
      <c r="V5" s="155" t="s">
        <v>176</v>
      </c>
      <c r="W5" s="155" t="s">
        <v>53</v>
      </c>
      <c r="X5" s="155" t="s">
        <v>1</v>
      </c>
      <c r="Z5" s="155" t="s">
        <v>175</v>
      </c>
      <c r="AA5" s="155" t="s">
        <v>536</v>
      </c>
      <c r="AB5" s="155" t="s">
        <v>53</v>
      </c>
      <c r="AC5" s="155" t="s">
        <v>1</v>
      </c>
      <c r="AE5" s="9" t="s">
        <v>537</v>
      </c>
      <c r="AF5" s="9" t="s">
        <v>538</v>
      </c>
      <c r="AG5" s="157">
        <v>50</v>
      </c>
      <c r="AH5" s="14"/>
      <c r="AI5" s="7"/>
      <c r="AJ5" s="7"/>
    </row>
    <row r="6" spans="1:36">
      <c r="A6" s="175" t="s">
        <v>539</v>
      </c>
      <c r="B6" s="175" t="s">
        <v>540</v>
      </c>
      <c r="C6" s="175" t="s">
        <v>528</v>
      </c>
      <c r="E6" s="122" t="s">
        <v>526</v>
      </c>
      <c r="F6" s="122" t="s">
        <v>527</v>
      </c>
      <c r="G6" s="510">
        <f>H6/9*10</f>
        <v>62.222222222222221</v>
      </c>
      <c r="H6" s="122">
        <v>56</v>
      </c>
      <c r="I6" s="122">
        <v>79</v>
      </c>
      <c r="K6" s="122" t="s">
        <v>541</v>
      </c>
      <c r="L6" s="122" t="s">
        <v>542</v>
      </c>
      <c r="M6" s="122">
        <v>68</v>
      </c>
      <c r="N6" s="122">
        <v>115</v>
      </c>
      <c r="P6" s="122" t="s">
        <v>543</v>
      </c>
      <c r="Q6" s="122" t="s">
        <v>544</v>
      </c>
      <c r="R6" s="122">
        <v>59</v>
      </c>
      <c r="S6" s="122">
        <v>104</v>
      </c>
      <c r="U6" s="122" t="s">
        <v>545</v>
      </c>
      <c r="V6" s="122" t="s">
        <v>546</v>
      </c>
      <c r="W6" s="122">
        <v>67</v>
      </c>
      <c r="X6" s="122">
        <v>101</v>
      </c>
      <c r="Z6" s="122" t="s">
        <v>526</v>
      </c>
      <c r="AA6" s="122" t="s">
        <v>547</v>
      </c>
      <c r="AB6" s="122">
        <v>57</v>
      </c>
      <c r="AC6" s="122">
        <v>63</v>
      </c>
      <c r="AE6" s="9" t="s">
        <v>545</v>
      </c>
      <c r="AF6" s="9" t="s">
        <v>546</v>
      </c>
      <c r="AG6" s="159">
        <v>47</v>
      </c>
      <c r="AH6" s="14"/>
      <c r="AI6" s="7"/>
      <c r="AJ6" s="7"/>
    </row>
    <row r="7" spans="1:36">
      <c r="A7" s="175" t="s">
        <v>548</v>
      </c>
      <c r="B7" s="175" t="s">
        <v>549</v>
      </c>
      <c r="C7" s="175" t="s">
        <v>528</v>
      </c>
      <c r="E7" s="9" t="s">
        <v>529</v>
      </c>
      <c r="F7" s="9" t="s">
        <v>530</v>
      </c>
      <c r="G7" s="511">
        <f>H7/9*10</f>
        <v>50</v>
      </c>
      <c r="H7" s="9">
        <v>45</v>
      </c>
      <c r="I7" s="9">
        <v>64</v>
      </c>
      <c r="K7" s="9" t="s">
        <v>537</v>
      </c>
      <c r="L7" s="9" t="s">
        <v>538</v>
      </c>
      <c r="M7" s="9">
        <v>65</v>
      </c>
      <c r="N7" s="9">
        <v>105</v>
      </c>
      <c r="P7" s="9" t="s">
        <v>550</v>
      </c>
      <c r="Q7" s="9" t="s">
        <v>551</v>
      </c>
      <c r="R7" s="9">
        <v>58</v>
      </c>
      <c r="S7" s="9">
        <v>75</v>
      </c>
      <c r="U7" s="9" t="s">
        <v>552</v>
      </c>
      <c r="V7" s="9" t="s">
        <v>553</v>
      </c>
      <c r="W7" s="9">
        <v>56</v>
      </c>
      <c r="X7" s="9">
        <v>63</v>
      </c>
      <c r="Z7" s="9" t="s">
        <v>554</v>
      </c>
      <c r="AA7" s="9" t="s">
        <v>555</v>
      </c>
      <c r="AB7" s="9">
        <v>56</v>
      </c>
      <c r="AC7" s="9">
        <v>110</v>
      </c>
      <c r="AE7" s="122" t="s">
        <v>526</v>
      </c>
      <c r="AF7" s="122" t="s">
        <v>527</v>
      </c>
      <c r="AG7" s="160">
        <v>45</v>
      </c>
      <c r="AH7" s="14"/>
      <c r="AI7" s="7"/>
      <c r="AJ7" s="7"/>
    </row>
    <row r="8" spans="1:36">
      <c r="A8" s="175" t="s">
        <v>556</v>
      </c>
      <c r="B8" s="175" t="s">
        <v>557</v>
      </c>
      <c r="C8" s="175" t="s">
        <v>528</v>
      </c>
      <c r="E8" s="9" t="s">
        <v>541</v>
      </c>
      <c r="F8" s="9" t="s">
        <v>558</v>
      </c>
      <c r="G8" s="511">
        <f t="shared" ref="G8:G15" si="0">H8/9*10</f>
        <v>48.888888888888893</v>
      </c>
      <c r="H8" s="9">
        <v>44</v>
      </c>
      <c r="I8" s="9">
        <v>77</v>
      </c>
      <c r="K8" s="9" t="s">
        <v>559</v>
      </c>
      <c r="L8" s="9" t="s">
        <v>560</v>
      </c>
      <c r="M8" s="9">
        <v>64</v>
      </c>
      <c r="N8" s="9">
        <v>88</v>
      </c>
      <c r="P8" s="9" t="s">
        <v>561</v>
      </c>
      <c r="Q8" s="9" t="s">
        <v>532</v>
      </c>
      <c r="R8" s="9">
        <v>57</v>
      </c>
      <c r="S8" s="9">
        <v>59</v>
      </c>
      <c r="U8" s="9" t="s">
        <v>562</v>
      </c>
      <c r="V8" s="9" t="s">
        <v>563</v>
      </c>
      <c r="W8" s="9">
        <v>54</v>
      </c>
      <c r="X8" s="9">
        <v>67</v>
      </c>
      <c r="Z8" s="9" t="s">
        <v>559</v>
      </c>
      <c r="AA8" s="9" t="s">
        <v>564</v>
      </c>
      <c r="AB8" s="9">
        <v>49</v>
      </c>
      <c r="AC8" s="9">
        <v>51</v>
      </c>
      <c r="AE8" s="9" t="s">
        <v>543</v>
      </c>
      <c r="AF8" s="9" t="s">
        <v>544</v>
      </c>
      <c r="AG8" s="159">
        <v>43</v>
      </c>
      <c r="AH8" s="14"/>
    </row>
    <row r="9" spans="1:36">
      <c r="A9" s="175" t="s">
        <v>565</v>
      </c>
      <c r="B9" s="175" t="s">
        <v>566</v>
      </c>
      <c r="C9" s="175" t="s">
        <v>528</v>
      </c>
      <c r="E9" s="9" t="s">
        <v>533</v>
      </c>
      <c r="F9" s="9" t="s">
        <v>567</v>
      </c>
      <c r="G9" s="511">
        <f t="shared" si="0"/>
        <v>47.777777777777779</v>
      </c>
      <c r="H9" s="9">
        <v>43</v>
      </c>
      <c r="I9" s="9">
        <v>62</v>
      </c>
      <c r="K9" s="9" t="s">
        <v>568</v>
      </c>
      <c r="L9" s="9" t="s">
        <v>546</v>
      </c>
      <c r="M9" s="9">
        <v>53</v>
      </c>
      <c r="N9" s="9">
        <v>87</v>
      </c>
      <c r="P9" s="9" t="s">
        <v>537</v>
      </c>
      <c r="Q9" s="9" t="s">
        <v>569</v>
      </c>
      <c r="R9" s="9">
        <v>55</v>
      </c>
      <c r="S9" s="9">
        <v>88</v>
      </c>
      <c r="U9" s="9" t="s">
        <v>550</v>
      </c>
      <c r="V9" s="9" t="s">
        <v>570</v>
      </c>
      <c r="W9" s="9">
        <v>45</v>
      </c>
      <c r="X9" s="9">
        <v>58</v>
      </c>
      <c r="Z9" s="9" t="s">
        <v>571</v>
      </c>
      <c r="AA9" s="9" t="s">
        <v>572</v>
      </c>
      <c r="AB9" s="9">
        <v>45</v>
      </c>
      <c r="AC9" s="9">
        <v>58</v>
      </c>
      <c r="AE9" s="9" t="s">
        <v>541</v>
      </c>
      <c r="AF9" s="9" t="s">
        <v>542</v>
      </c>
      <c r="AG9" s="159">
        <v>41</v>
      </c>
      <c r="AH9" s="14"/>
    </row>
    <row r="10" spans="1:36">
      <c r="A10" s="175" t="s">
        <v>573</v>
      </c>
      <c r="B10" s="175" t="s">
        <v>574</v>
      </c>
      <c r="C10" s="175" t="s">
        <v>528</v>
      </c>
      <c r="E10" s="9" t="s">
        <v>575</v>
      </c>
      <c r="F10" s="9" t="s">
        <v>576</v>
      </c>
      <c r="G10" s="511">
        <f t="shared" si="0"/>
        <v>46.666666666666671</v>
      </c>
      <c r="H10" s="9">
        <v>42</v>
      </c>
      <c r="I10" s="9">
        <v>59</v>
      </c>
      <c r="K10" s="9" t="s">
        <v>556</v>
      </c>
      <c r="L10" s="9" t="s">
        <v>577</v>
      </c>
      <c r="M10" s="9">
        <v>40</v>
      </c>
      <c r="N10" s="9">
        <v>51</v>
      </c>
      <c r="P10" s="9" t="s">
        <v>578</v>
      </c>
      <c r="Q10" s="9" t="s">
        <v>579</v>
      </c>
      <c r="R10" s="9">
        <v>46</v>
      </c>
      <c r="S10" s="9">
        <v>67</v>
      </c>
      <c r="U10" s="9" t="s">
        <v>580</v>
      </c>
      <c r="V10" s="9" t="s">
        <v>581</v>
      </c>
      <c r="W10" s="9">
        <v>42</v>
      </c>
      <c r="X10" s="9">
        <v>68</v>
      </c>
      <c r="Z10" s="9" t="s">
        <v>582</v>
      </c>
      <c r="AA10" s="9" t="s">
        <v>583</v>
      </c>
      <c r="AB10" s="9">
        <v>45</v>
      </c>
      <c r="AC10" s="9">
        <v>54</v>
      </c>
      <c r="AE10" s="9" t="s">
        <v>526</v>
      </c>
      <c r="AF10" s="9" t="s">
        <v>547</v>
      </c>
      <c r="AG10" s="159">
        <v>40</v>
      </c>
      <c r="AH10" s="14"/>
    </row>
    <row r="11" spans="1:36">
      <c r="A11" s="175" t="s">
        <v>575</v>
      </c>
      <c r="B11" s="175" t="s">
        <v>576</v>
      </c>
      <c r="C11" s="175" t="s">
        <v>528</v>
      </c>
      <c r="E11" s="9" t="s">
        <v>531</v>
      </c>
      <c r="F11" s="9" t="s">
        <v>532</v>
      </c>
      <c r="G11" s="511">
        <f t="shared" si="0"/>
        <v>45.555555555555557</v>
      </c>
      <c r="H11" s="9">
        <v>41</v>
      </c>
      <c r="I11" s="9">
        <v>47</v>
      </c>
      <c r="K11" s="9" t="s">
        <v>584</v>
      </c>
      <c r="L11" s="9" t="s">
        <v>585</v>
      </c>
      <c r="M11" s="9">
        <v>37</v>
      </c>
      <c r="N11" s="9">
        <v>26</v>
      </c>
      <c r="P11" s="9" t="s">
        <v>586</v>
      </c>
      <c r="Q11" s="9" t="s">
        <v>587</v>
      </c>
      <c r="R11" s="9">
        <v>41</v>
      </c>
      <c r="S11" s="9">
        <v>53</v>
      </c>
      <c r="U11" s="9" t="s">
        <v>588</v>
      </c>
      <c r="V11" s="9" t="s">
        <v>589</v>
      </c>
      <c r="W11" s="9">
        <v>39</v>
      </c>
      <c r="X11" s="9">
        <v>68</v>
      </c>
      <c r="Z11" s="9" t="s">
        <v>590</v>
      </c>
      <c r="AA11" s="9" t="s">
        <v>591</v>
      </c>
      <c r="AB11" s="9">
        <v>41</v>
      </c>
      <c r="AC11" s="9">
        <v>73</v>
      </c>
      <c r="AE11" s="9" t="s">
        <v>529</v>
      </c>
      <c r="AF11" s="9" t="s">
        <v>530</v>
      </c>
      <c r="AG11" s="160">
        <v>39</v>
      </c>
      <c r="AH11" s="14"/>
    </row>
    <row r="12" spans="1:36">
      <c r="A12" s="175" t="s">
        <v>541</v>
      </c>
      <c r="B12" s="175" t="s">
        <v>558</v>
      </c>
      <c r="C12" s="175" t="s">
        <v>528</v>
      </c>
      <c r="E12" s="9" t="s">
        <v>573</v>
      </c>
      <c r="F12" s="9" t="s">
        <v>574</v>
      </c>
      <c r="G12" s="511">
        <f t="shared" si="0"/>
        <v>38.888888888888886</v>
      </c>
      <c r="H12" s="9">
        <v>35</v>
      </c>
      <c r="I12" s="9">
        <v>53</v>
      </c>
      <c r="K12" s="9" t="s">
        <v>592</v>
      </c>
      <c r="L12" s="9" t="s">
        <v>593</v>
      </c>
      <c r="M12" s="9">
        <v>36</v>
      </c>
      <c r="N12" s="9">
        <v>60</v>
      </c>
      <c r="P12" s="9" t="s">
        <v>594</v>
      </c>
      <c r="Q12" s="9" t="s">
        <v>595</v>
      </c>
      <c r="R12" s="9">
        <v>34</v>
      </c>
      <c r="S12" s="9">
        <v>38</v>
      </c>
      <c r="U12" s="9" t="s">
        <v>596</v>
      </c>
      <c r="V12" s="9" t="s">
        <v>576</v>
      </c>
      <c r="W12" s="9">
        <v>38</v>
      </c>
      <c r="X12" s="9">
        <v>62</v>
      </c>
      <c r="Z12" s="9" t="s">
        <v>597</v>
      </c>
      <c r="AA12" s="9" t="s">
        <v>598</v>
      </c>
      <c r="AB12" s="9">
        <v>39</v>
      </c>
      <c r="AC12" s="9">
        <v>55</v>
      </c>
      <c r="AE12" s="9" t="s">
        <v>559</v>
      </c>
      <c r="AF12" s="9" t="s">
        <v>560</v>
      </c>
      <c r="AG12" s="160">
        <v>38</v>
      </c>
      <c r="AH12" s="14"/>
    </row>
    <row r="13" spans="1:36">
      <c r="A13" s="175" t="s">
        <v>537</v>
      </c>
      <c r="B13" s="175" t="s">
        <v>538</v>
      </c>
      <c r="C13" s="175" t="s">
        <v>599</v>
      </c>
      <c r="E13" s="9" t="s">
        <v>539</v>
      </c>
      <c r="F13" s="9" t="s">
        <v>540</v>
      </c>
      <c r="G13" s="511">
        <f t="shared" si="0"/>
        <v>38.888888888888886</v>
      </c>
      <c r="H13" s="9">
        <v>35</v>
      </c>
      <c r="I13" s="9">
        <v>51</v>
      </c>
      <c r="K13" s="9" t="s">
        <v>590</v>
      </c>
      <c r="L13" s="9" t="s">
        <v>600</v>
      </c>
      <c r="M13" s="9">
        <v>28</v>
      </c>
      <c r="N13" s="9">
        <v>35</v>
      </c>
      <c r="P13" s="9" t="s">
        <v>601</v>
      </c>
      <c r="Q13" s="9" t="s">
        <v>602</v>
      </c>
      <c r="R13" s="9">
        <v>27</v>
      </c>
      <c r="S13" s="9">
        <v>37</v>
      </c>
      <c r="U13" s="9" t="s">
        <v>533</v>
      </c>
      <c r="V13" s="9" t="s">
        <v>603</v>
      </c>
      <c r="W13" s="9">
        <v>36</v>
      </c>
      <c r="X13" s="9">
        <v>82</v>
      </c>
      <c r="Z13" s="9" t="s">
        <v>530</v>
      </c>
      <c r="AA13" s="9" t="s">
        <v>604</v>
      </c>
      <c r="AB13" s="9">
        <v>31</v>
      </c>
      <c r="AC13" s="9">
        <v>47</v>
      </c>
      <c r="AE13" s="9" t="s">
        <v>554</v>
      </c>
      <c r="AF13" s="9" t="s">
        <v>555</v>
      </c>
      <c r="AG13" s="160">
        <v>37</v>
      </c>
      <c r="AH13" s="14"/>
    </row>
    <row r="14" spans="1:36">
      <c r="A14" s="175" t="s">
        <v>541</v>
      </c>
      <c r="B14" s="175" t="s">
        <v>542</v>
      </c>
      <c r="C14" s="175" t="s">
        <v>599</v>
      </c>
      <c r="E14" s="9" t="s">
        <v>548</v>
      </c>
      <c r="F14" s="9" t="s">
        <v>549</v>
      </c>
      <c r="G14" s="511">
        <f t="shared" si="0"/>
        <v>12.222222222222223</v>
      </c>
      <c r="H14" s="9">
        <v>11</v>
      </c>
      <c r="I14" s="9">
        <v>24</v>
      </c>
      <c r="K14" s="9" t="s">
        <v>605</v>
      </c>
      <c r="L14" s="9" t="s">
        <v>606</v>
      </c>
      <c r="M14" s="9">
        <v>24</v>
      </c>
      <c r="N14" s="9">
        <v>35</v>
      </c>
      <c r="P14" s="9" t="s">
        <v>607</v>
      </c>
      <c r="Q14" s="9" t="s">
        <v>608</v>
      </c>
      <c r="R14" s="9">
        <v>26</v>
      </c>
      <c r="S14" s="9">
        <v>39</v>
      </c>
      <c r="U14" s="9" t="s">
        <v>609</v>
      </c>
      <c r="V14" s="9" t="s">
        <v>470</v>
      </c>
      <c r="W14" s="9">
        <v>24</v>
      </c>
      <c r="X14" s="9">
        <v>36</v>
      </c>
      <c r="Z14" s="9" t="s">
        <v>610</v>
      </c>
      <c r="AA14" s="9" t="s">
        <v>611</v>
      </c>
      <c r="AB14" s="9">
        <v>28</v>
      </c>
      <c r="AC14" s="9">
        <v>46</v>
      </c>
      <c r="AE14" s="9" t="s">
        <v>550</v>
      </c>
      <c r="AF14" s="9" t="s">
        <v>551</v>
      </c>
      <c r="AG14" s="160">
        <v>36</v>
      </c>
      <c r="AH14" s="14"/>
    </row>
    <row r="15" spans="1:36">
      <c r="A15" s="175" t="s">
        <v>568</v>
      </c>
      <c r="B15" s="175" t="s">
        <v>546</v>
      </c>
      <c r="C15" s="175" t="s">
        <v>599</v>
      </c>
      <c r="E15" s="9" t="s">
        <v>556</v>
      </c>
      <c r="F15" s="9" t="s">
        <v>557</v>
      </c>
      <c r="G15" s="511">
        <f t="shared" si="0"/>
        <v>10</v>
      </c>
      <c r="H15" s="9">
        <v>9</v>
      </c>
      <c r="I15" s="9">
        <v>31</v>
      </c>
      <c r="K15" s="9" t="s">
        <v>578</v>
      </c>
      <c r="L15" s="9" t="s">
        <v>612</v>
      </c>
      <c r="M15" s="9">
        <v>18</v>
      </c>
      <c r="N15" s="9">
        <v>22</v>
      </c>
      <c r="P15" s="9" t="s">
        <v>533</v>
      </c>
      <c r="Q15" s="9" t="s">
        <v>613</v>
      </c>
      <c r="R15" s="9">
        <v>25</v>
      </c>
      <c r="S15" s="9">
        <v>24</v>
      </c>
      <c r="U15" s="9" t="s">
        <v>533</v>
      </c>
      <c r="V15" s="9" t="s">
        <v>614</v>
      </c>
      <c r="W15" s="9">
        <v>20</v>
      </c>
      <c r="X15" s="9">
        <v>35</v>
      </c>
      <c r="Z15" s="9" t="s">
        <v>615</v>
      </c>
      <c r="AA15" s="9" t="s">
        <v>616</v>
      </c>
      <c r="AB15" s="9">
        <v>25</v>
      </c>
      <c r="AC15" s="9">
        <v>51</v>
      </c>
      <c r="AE15" s="9" t="s">
        <v>552</v>
      </c>
      <c r="AF15" s="9" t="s">
        <v>553</v>
      </c>
      <c r="AG15" s="160">
        <v>35</v>
      </c>
      <c r="AH15" s="14"/>
    </row>
    <row r="16" spans="1:36">
      <c r="A16" s="175" t="s">
        <v>592</v>
      </c>
      <c r="B16" s="175" t="s">
        <v>593</v>
      </c>
      <c r="C16" s="175" t="s">
        <v>599</v>
      </c>
      <c r="K16" s="9" t="s">
        <v>533</v>
      </c>
      <c r="L16" s="9" t="s">
        <v>617</v>
      </c>
      <c r="M16" s="9">
        <v>7</v>
      </c>
      <c r="N16" s="9">
        <v>29</v>
      </c>
      <c r="P16" s="9" t="s">
        <v>556</v>
      </c>
      <c r="Q16" s="9" t="s">
        <v>618</v>
      </c>
      <c r="R16" s="9">
        <v>15</v>
      </c>
      <c r="S16" s="9">
        <v>31</v>
      </c>
      <c r="U16" s="9" t="s">
        <v>619</v>
      </c>
      <c r="V16" s="9" t="s">
        <v>620</v>
      </c>
      <c r="W16" s="9">
        <v>18</v>
      </c>
      <c r="X16" s="9">
        <v>54</v>
      </c>
      <c r="Z16" s="9" t="s">
        <v>621</v>
      </c>
      <c r="AA16" s="9" t="s">
        <v>622</v>
      </c>
      <c r="AB16" s="9">
        <v>22</v>
      </c>
      <c r="AC16" s="9">
        <v>22</v>
      </c>
      <c r="AE16" s="122" t="s">
        <v>537</v>
      </c>
      <c r="AF16" s="122" t="s">
        <v>569</v>
      </c>
      <c r="AG16" s="160">
        <v>36</v>
      </c>
      <c r="AH16" s="14" t="s">
        <v>623</v>
      </c>
    </row>
    <row r="17" spans="1:34">
      <c r="A17" s="175" t="s">
        <v>559</v>
      </c>
      <c r="B17" s="175" t="s">
        <v>560</v>
      </c>
      <c r="C17" s="175" t="s">
        <v>599</v>
      </c>
      <c r="AE17" s="9" t="s">
        <v>561</v>
      </c>
      <c r="AF17" s="9" t="s">
        <v>532</v>
      </c>
      <c r="AG17" s="160">
        <v>34</v>
      </c>
      <c r="AH17" s="14" t="s">
        <v>624</v>
      </c>
    </row>
    <row r="18" spans="1:34" ht="21">
      <c r="A18" s="175" t="s">
        <v>584</v>
      </c>
      <c r="B18" s="175" t="s">
        <v>585</v>
      </c>
      <c r="C18" s="175" t="s">
        <v>599</v>
      </c>
      <c r="F18" s="509" t="s">
        <v>179</v>
      </c>
      <c r="AE18" s="9" t="s">
        <v>541</v>
      </c>
      <c r="AF18" s="9" t="s">
        <v>558</v>
      </c>
      <c r="AG18" s="160">
        <v>32</v>
      </c>
      <c r="AH18" s="14"/>
    </row>
    <row r="19" spans="1:34" ht="16" thickBot="1">
      <c r="A19" s="175" t="s">
        <v>578</v>
      </c>
      <c r="B19" s="175" t="s">
        <v>612</v>
      </c>
      <c r="C19" s="175" t="s">
        <v>599</v>
      </c>
      <c r="AE19" s="9" t="s">
        <v>571</v>
      </c>
      <c r="AF19" s="9" t="s">
        <v>572</v>
      </c>
      <c r="AG19" s="160">
        <v>31</v>
      </c>
      <c r="AH19" s="14"/>
    </row>
    <row r="20" spans="1:34" ht="16" thickBot="1">
      <c r="A20" s="175" t="s">
        <v>556</v>
      </c>
      <c r="B20" s="175" t="s">
        <v>577</v>
      </c>
      <c r="C20" s="175" t="s">
        <v>599</v>
      </c>
      <c r="E20" s="155" t="s">
        <v>175</v>
      </c>
      <c r="F20" s="155" t="s">
        <v>42</v>
      </c>
      <c r="G20" s="155" t="s">
        <v>53</v>
      </c>
      <c r="H20" s="155" t="s">
        <v>1</v>
      </c>
      <c r="K20" s="155" t="s">
        <v>175</v>
      </c>
      <c r="L20" s="155" t="s">
        <v>43</v>
      </c>
      <c r="M20" s="155" t="s">
        <v>53</v>
      </c>
      <c r="N20" s="155" t="s">
        <v>1</v>
      </c>
      <c r="P20" s="155" t="s">
        <v>175</v>
      </c>
      <c r="Q20" s="155" t="s">
        <v>164</v>
      </c>
      <c r="R20" s="155" t="s">
        <v>53</v>
      </c>
      <c r="S20" s="155" t="s">
        <v>1</v>
      </c>
      <c r="U20" s="155" t="s">
        <v>175</v>
      </c>
      <c r="V20" s="155" t="s">
        <v>176</v>
      </c>
      <c r="W20" s="155" t="s">
        <v>53</v>
      </c>
      <c r="X20" s="155" t="s">
        <v>1</v>
      </c>
      <c r="Z20" s="155" t="s">
        <v>175</v>
      </c>
      <c r="AA20" s="155" t="s">
        <v>536</v>
      </c>
      <c r="AB20" s="155" t="s">
        <v>53</v>
      </c>
      <c r="AC20" s="155" t="s">
        <v>1</v>
      </c>
      <c r="AE20" s="9" t="s">
        <v>568</v>
      </c>
      <c r="AF20" s="9" t="s">
        <v>546</v>
      </c>
      <c r="AG20" s="160">
        <v>30</v>
      </c>
      <c r="AH20" s="14"/>
    </row>
    <row r="21" spans="1:34">
      <c r="A21" s="175" t="s">
        <v>590</v>
      </c>
      <c r="B21" s="175" t="s">
        <v>600</v>
      </c>
      <c r="C21" s="175" t="s">
        <v>599</v>
      </c>
      <c r="E21" s="122" t="s">
        <v>526</v>
      </c>
      <c r="F21" s="122" t="s">
        <v>527</v>
      </c>
      <c r="G21" s="512">
        <v>57</v>
      </c>
      <c r="H21" s="122">
        <v>122</v>
      </c>
      <c r="I21" s="8">
        <v>3</v>
      </c>
      <c r="K21" s="122" t="s">
        <v>537</v>
      </c>
      <c r="L21" s="122" t="s">
        <v>569</v>
      </c>
      <c r="M21" s="512">
        <v>65</v>
      </c>
      <c r="N21" s="122">
        <v>109</v>
      </c>
      <c r="O21" s="8">
        <v>1</v>
      </c>
      <c r="P21" s="122" t="s">
        <v>596</v>
      </c>
      <c r="Q21" s="122" t="s">
        <v>576</v>
      </c>
      <c r="R21" s="122">
        <v>59</v>
      </c>
      <c r="S21" s="122">
        <v>56</v>
      </c>
      <c r="T21" s="8">
        <v>1</v>
      </c>
      <c r="U21" s="122" t="s">
        <v>533</v>
      </c>
      <c r="V21" s="122" t="s">
        <v>603</v>
      </c>
      <c r="W21" s="122">
        <v>56</v>
      </c>
      <c r="X21" s="122">
        <v>72</v>
      </c>
      <c r="Y21" s="8">
        <v>1</v>
      </c>
      <c r="Z21" s="122" t="s">
        <v>556</v>
      </c>
      <c r="AA21" s="122" t="s">
        <v>618</v>
      </c>
      <c r="AB21" s="512">
        <v>51</v>
      </c>
      <c r="AC21" s="122">
        <v>42</v>
      </c>
      <c r="AD21" s="8">
        <v>2</v>
      </c>
      <c r="AE21" s="9" t="s">
        <v>562</v>
      </c>
      <c r="AF21" s="9" t="s">
        <v>563</v>
      </c>
      <c r="AG21" s="160">
        <v>29</v>
      </c>
      <c r="AH21" s="14"/>
    </row>
    <row r="22" spans="1:34">
      <c r="A22" s="175" t="s">
        <v>605</v>
      </c>
      <c r="B22" s="175" t="s">
        <v>606</v>
      </c>
      <c r="C22" s="175" t="s">
        <v>599</v>
      </c>
      <c r="E22" s="9" t="s">
        <v>543</v>
      </c>
      <c r="F22" s="9" t="s">
        <v>544</v>
      </c>
      <c r="G22" s="9">
        <v>50</v>
      </c>
      <c r="H22" s="9">
        <v>98</v>
      </c>
      <c r="I22" s="8">
        <v>4</v>
      </c>
      <c r="K22" s="9" t="s">
        <v>561</v>
      </c>
      <c r="L22" s="9" t="s">
        <v>532</v>
      </c>
      <c r="M22" s="513">
        <v>55</v>
      </c>
      <c r="N22" s="9">
        <v>99</v>
      </c>
      <c r="O22" s="8">
        <v>2</v>
      </c>
      <c r="P22" s="9" t="s">
        <v>580</v>
      </c>
      <c r="Q22" s="9" t="s">
        <v>581</v>
      </c>
      <c r="R22" s="9">
        <v>52</v>
      </c>
      <c r="S22" s="9">
        <v>50</v>
      </c>
      <c r="T22" s="8">
        <v>2</v>
      </c>
      <c r="U22" s="9" t="s">
        <v>592</v>
      </c>
      <c r="V22" s="9" t="s">
        <v>593</v>
      </c>
      <c r="W22" s="9">
        <v>54</v>
      </c>
      <c r="X22" s="9">
        <v>61</v>
      </c>
      <c r="Y22" s="8">
        <v>2</v>
      </c>
      <c r="Z22" s="9" t="s">
        <v>605</v>
      </c>
      <c r="AA22" s="9" t="s">
        <v>606</v>
      </c>
      <c r="AB22" s="513">
        <v>50</v>
      </c>
      <c r="AC22" s="9">
        <v>34</v>
      </c>
      <c r="AD22" s="8">
        <v>1</v>
      </c>
      <c r="AE22" s="9" t="s">
        <v>531</v>
      </c>
      <c r="AF22" s="9" t="s">
        <v>532</v>
      </c>
      <c r="AG22" s="160">
        <v>28</v>
      </c>
      <c r="AH22" s="14"/>
    </row>
    <row r="23" spans="1:34">
      <c r="A23" s="175" t="s">
        <v>533</v>
      </c>
      <c r="B23" s="175" t="s">
        <v>617</v>
      </c>
      <c r="C23" s="175" t="s">
        <v>599</v>
      </c>
      <c r="E23" s="9" t="s">
        <v>537</v>
      </c>
      <c r="F23" s="9" t="s">
        <v>538</v>
      </c>
      <c r="G23" s="9">
        <v>50</v>
      </c>
      <c r="H23" s="9">
        <v>89</v>
      </c>
      <c r="I23" s="8">
        <v>1</v>
      </c>
      <c r="K23" s="9" t="s">
        <v>541</v>
      </c>
      <c r="L23" s="9" t="s">
        <v>558</v>
      </c>
      <c r="M23" s="513">
        <v>46</v>
      </c>
      <c r="N23" s="9">
        <v>103</v>
      </c>
      <c r="P23" s="9" t="s">
        <v>582</v>
      </c>
      <c r="Q23" s="9" t="s">
        <v>583</v>
      </c>
      <c r="R23" s="9">
        <v>46</v>
      </c>
      <c r="S23" s="9">
        <v>47</v>
      </c>
      <c r="U23" s="9" t="s">
        <v>615</v>
      </c>
      <c r="V23" s="9" t="s">
        <v>616</v>
      </c>
      <c r="W23" s="9">
        <v>53</v>
      </c>
      <c r="X23" s="9">
        <v>58</v>
      </c>
      <c r="Z23" s="9" t="s">
        <v>619</v>
      </c>
      <c r="AA23" s="9" t="s">
        <v>620</v>
      </c>
      <c r="AB23" s="513">
        <v>43</v>
      </c>
      <c r="AC23" s="9">
        <v>41</v>
      </c>
      <c r="AD23" s="8"/>
      <c r="AE23" s="9" t="s">
        <v>578</v>
      </c>
      <c r="AF23" s="9" t="s">
        <v>579</v>
      </c>
      <c r="AG23" s="160">
        <v>27</v>
      </c>
      <c r="AH23" s="14"/>
    </row>
    <row r="24" spans="1:34">
      <c r="A24" s="175" t="s">
        <v>537</v>
      </c>
      <c r="B24" s="175" t="s">
        <v>625</v>
      </c>
      <c r="C24" s="175" t="s">
        <v>626</v>
      </c>
      <c r="E24" s="9" t="s">
        <v>545</v>
      </c>
      <c r="F24" s="9" t="s">
        <v>546</v>
      </c>
      <c r="G24" s="9">
        <v>49</v>
      </c>
      <c r="H24" s="9">
        <v>113</v>
      </c>
      <c r="I24" s="8">
        <v>2</v>
      </c>
      <c r="K24" s="9" t="s">
        <v>571</v>
      </c>
      <c r="L24" s="9" t="s">
        <v>572</v>
      </c>
      <c r="M24" s="513">
        <v>44</v>
      </c>
      <c r="N24" s="9">
        <v>91</v>
      </c>
      <c r="P24" s="9" t="s">
        <v>573</v>
      </c>
      <c r="Q24" s="9" t="s">
        <v>574</v>
      </c>
      <c r="R24" s="513">
        <v>39</v>
      </c>
      <c r="S24" s="9">
        <v>49</v>
      </c>
      <c r="U24" s="9" t="s">
        <v>607</v>
      </c>
      <c r="V24" s="9" t="s">
        <v>608</v>
      </c>
      <c r="W24" s="9">
        <v>43</v>
      </c>
      <c r="X24" s="9">
        <v>45</v>
      </c>
      <c r="Z24" s="9" t="s">
        <v>621</v>
      </c>
      <c r="AA24" s="9" t="s">
        <v>622</v>
      </c>
      <c r="AB24" s="513">
        <v>42</v>
      </c>
      <c r="AC24" s="9">
        <v>32</v>
      </c>
      <c r="AE24" s="9" t="s">
        <v>559</v>
      </c>
      <c r="AF24" s="9" t="s">
        <v>564</v>
      </c>
      <c r="AG24" s="160">
        <v>26</v>
      </c>
      <c r="AH24" s="14"/>
    </row>
    <row r="25" spans="1:34">
      <c r="A25" s="175" t="s">
        <v>550</v>
      </c>
      <c r="B25" s="175" t="s">
        <v>551</v>
      </c>
      <c r="C25" s="175" t="s">
        <v>626</v>
      </c>
      <c r="E25" s="9" t="s">
        <v>541</v>
      </c>
      <c r="F25" s="9" t="s">
        <v>542</v>
      </c>
      <c r="G25" s="9">
        <v>43</v>
      </c>
      <c r="H25" s="9">
        <v>102</v>
      </c>
      <c r="K25" s="9" t="s">
        <v>568</v>
      </c>
      <c r="L25" s="9" t="s">
        <v>546</v>
      </c>
      <c r="M25" s="513">
        <v>43</v>
      </c>
      <c r="N25" s="9">
        <v>82</v>
      </c>
      <c r="P25" s="9" t="s">
        <v>597</v>
      </c>
      <c r="Q25" s="9" t="s">
        <v>598</v>
      </c>
      <c r="R25" s="9">
        <v>39</v>
      </c>
      <c r="S25" s="9">
        <v>48</v>
      </c>
      <c r="U25" s="9" t="s">
        <v>530</v>
      </c>
      <c r="V25" s="9" t="s">
        <v>604</v>
      </c>
      <c r="W25" s="9">
        <v>43</v>
      </c>
      <c r="X25" s="9">
        <v>41</v>
      </c>
      <c r="Z25" s="9" t="s">
        <v>533</v>
      </c>
      <c r="AA25" s="9" t="s">
        <v>614</v>
      </c>
      <c r="AB25" s="513">
        <v>41</v>
      </c>
      <c r="AC25" s="9">
        <v>39</v>
      </c>
      <c r="AE25" s="9" t="s">
        <v>533</v>
      </c>
      <c r="AF25" s="9" t="s">
        <v>567</v>
      </c>
      <c r="AG25" s="160">
        <v>25</v>
      </c>
      <c r="AH25" s="14"/>
    </row>
    <row r="26" spans="1:34">
      <c r="A26" s="175" t="s">
        <v>543</v>
      </c>
      <c r="B26" s="175" t="s">
        <v>544</v>
      </c>
      <c r="C26" s="175" t="s">
        <v>626</v>
      </c>
      <c r="E26" s="9" t="s">
        <v>526</v>
      </c>
      <c r="F26" s="9" t="s">
        <v>547</v>
      </c>
      <c r="G26" s="9">
        <v>39</v>
      </c>
      <c r="H26" s="9">
        <v>71</v>
      </c>
      <c r="K26" s="9" t="s">
        <v>562</v>
      </c>
      <c r="L26" s="9" t="s">
        <v>563</v>
      </c>
      <c r="M26" s="513">
        <v>41</v>
      </c>
      <c r="N26" s="9">
        <v>76</v>
      </c>
      <c r="P26" s="9" t="s">
        <v>588</v>
      </c>
      <c r="Q26" s="9" t="s">
        <v>589</v>
      </c>
      <c r="R26" s="9">
        <v>38</v>
      </c>
      <c r="S26" s="9">
        <v>51</v>
      </c>
      <c r="U26" s="9" t="s">
        <v>584</v>
      </c>
      <c r="V26" s="9" t="s">
        <v>585</v>
      </c>
      <c r="W26" s="9">
        <v>37</v>
      </c>
      <c r="X26" s="9">
        <v>37</v>
      </c>
      <c r="Z26" s="9" t="s">
        <v>578</v>
      </c>
      <c r="AA26" s="9" t="s">
        <v>612</v>
      </c>
      <c r="AB26" s="513">
        <v>39</v>
      </c>
      <c r="AC26" s="9">
        <v>18</v>
      </c>
      <c r="AE26" s="9" t="s">
        <v>575</v>
      </c>
      <c r="AF26" s="9" t="s">
        <v>576</v>
      </c>
      <c r="AG26" s="160">
        <v>24</v>
      </c>
      <c r="AH26" s="14"/>
    </row>
    <row r="27" spans="1:34">
      <c r="A27" s="175" t="s">
        <v>561</v>
      </c>
      <c r="B27" s="175" t="s">
        <v>532</v>
      </c>
      <c r="C27" s="175" t="s">
        <v>626</v>
      </c>
      <c r="E27" s="9" t="s">
        <v>529</v>
      </c>
      <c r="F27" s="9" t="s">
        <v>530</v>
      </c>
      <c r="G27" s="513">
        <v>38</v>
      </c>
      <c r="H27" s="9">
        <v>84</v>
      </c>
      <c r="K27" s="9" t="s">
        <v>531</v>
      </c>
      <c r="L27" s="9" t="s">
        <v>532</v>
      </c>
      <c r="M27" s="513">
        <v>39</v>
      </c>
      <c r="N27" s="9">
        <v>93</v>
      </c>
      <c r="P27" s="9" t="s">
        <v>539</v>
      </c>
      <c r="Q27" s="9" t="s">
        <v>540</v>
      </c>
      <c r="R27" s="513">
        <v>38</v>
      </c>
      <c r="S27" s="9">
        <v>44</v>
      </c>
      <c r="U27" s="9" t="s">
        <v>610</v>
      </c>
      <c r="V27" s="9" t="s">
        <v>611</v>
      </c>
      <c r="W27" s="9">
        <v>34</v>
      </c>
      <c r="X27" s="9">
        <v>43</v>
      </c>
      <c r="Z27" s="9" t="s">
        <v>556</v>
      </c>
      <c r="AA27" s="9" t="s">
        <v>557</v>
      </c>
      <c r="AB27" s="513">
        <v>36</v>
      </c>
      <c r="AC27" s="9">
        <v>34</v>
      </c>
      <c r="AE27" s="122" t="s">
        <v>596</v>
      </c>
      <c r="AF27" s="122" t="s">
        <v>576</v>
      </c>
      <c r="AG27" s="160">
        <v>25</v>
      </c>
      <c r="AH27" s="14" t="s">
        <v>259</v>
      </c>
    </row>
    <row r="28" spans="1:34">
      <c r="A28" s="175" t="s">
        <v>586</v>
      </c>
      <c r="B28" s="175" t="s">
        <v>587</v>
      </c>
      <c r="C28" s="175" t="s">
        <v>626</v>
      </c>
      <c r="E28" s="9" t="s">
        <v>559</v>
      </c>
      <c r="F28" s="9" t="s">
        <v>560</v>
      </c>
      <c r="G28" s="9">
        <v>34</v>
      </c>
      <c r="H28" s="9">
        <v>69</v>
      </c>
      <c r="K28" s="9" t="s">
        <v>578</v>
      </c>
      <c r="L28" s="9" t="s">
        <v>579</v>
      </c>
      <c r="M28" s="513">
        <v>34</v>
      </c>
      <c r="N28" s="9">
        <v>71</v>
      </c>
      <c r="P28" s="9" t="s">
        <v>550</v>
      </c>
      <c r="Q28" s="9" t="s">
        <v>570</v>
      </c>
      <c r="R28" s="9">
        <v>37</v>
      </c>
      <c r="S28" s="9">
        <v>49</v>
      </c>
      <c r="U28" s="9" t="s">
        <v>601</v>
      </c>
      <c r="V28" s="9" t="s">
        <v>602</v>
      </c>
      <c r="W28" s="9">
        <v>30</v>
      </c>
      <c r="X28" s="9">
        <v>23</v>
      </c>
      <c r="Z28" s="9" t="s">
        <v>609</v>
      </c>
      <c r="AA28" s="9" t="s">
        <v>470</v>
      </c>
      <c r="AB28" s="513">
        <v>24</v>
      </c>
      <c r="AC28" s="9">
        <v>33</v>
      </c>
      <c r="AE28" s="9" t="s">
        <v>580</v>
      </c>
      <c r="AF28" s="9" t="s">
        <v>581</v>
      </c>
      <c r="AG28" s="160">
        <v>23</v>
      </c>
      <c r="AH28" s="14" t="s">
        <v>260</v>
      </c>
    </row>
    <row r="29" spans="1:34">
      <c r="A29" s="175" t="s">
        <v>607</v>
      </c>
      <c r="B29" s="175" t="s">
        <v>608</v>
      </c>
      <c r="C29" s="175" t="s">
        <v>626</v>
      </c>
      <c r="E29" s="9" t="s">
        <v>554</v>
      </c>
      <c r="F29" s="9" t="s">
        <v>555</v>
      </c>
      <c r="G29" s="9">
        <v>30</v>
      </c>
      <c r="H29" s="9">
        <v>92</v>
      </c>
      <c r="K29" s="9" t="s">
        <v>559</v>
      </c>
      <c r="L29" s="9" t="s">
        <v>564</v>
      </c>
      <c r="M29" s="513">
        <v>31</v>
      </c>
      <c r="N29" s="9">
        <v>55</v>
      </c>
      <c r="P29" s="9" t="s">
        <v>556</v>
      </c>
      <c r="Q29" s="9" t="s">
        <v>577</v>
      </c>
      <c r="R29" s="9">
        <v>36</v>
      </c>
      <c r="S29" s="9">
        <v>36</v>
      </c>
      <c r="U29" s="9" t="s">
        <v>533</v>
      </c>
      <c r="V29" s="9" t="s">
        <v>613</v>
      </c>
      <c r="W29" s="9">
        <v>28</v>
      </c>
      <c r="X29" s="9">
        <v>35</v>
      </c>
      <c r="Z29" s="9" t="s">
        <v>533</v>
      </c>
      <c r="AA29" s="9" t="s">
        <v>617</v>
      </c>
      <c r="AB29" s="513">
        <v>17</v>
      </c>
      <c r="AC29" s="9">
        <v>18</v>
      </c>
      <c r="AE29" s="9" t="s">
        <v>582</v>
      </c>
      <c r="AF29" s="9" t="s">
        <v>583</v>
      </c>
      <c r="AG29" s="160">
        <v>21</v>
      </c>
      <c r="AH29" s="14"/>
    </row>
    <row r="30" spans="1:34">
      <c r="A30" s="175" t="s">
        <v>578</v>
      </c>
      <c r="B30" s="175" t="s">
        <v>579</v>
      </c>
      <c r="C30" s="175" t="s">
        <v>626</v>
      </c>
      <c r="E30" s="9" t="s">
        <v>550</v>
      </c>
      <c r="F30" s="9" t="s">
        <v>551</v>
      </c>
      <c r="G30" s="9">
        <v>27</v>
      </c>
      <c r="H30" s="9">
        <v>64</v>
      </c>
      <c r="K30" s="9" t="s">
        <v>533</v>
      </c>
      <c r="L30" s="9" t="s">
        <v>567</v>
      </c>
      <c r="M30" s="513">
        <v>25</v>
      </c>
      <c r="N30" s="9">
        <v>61</v>
      </c>
      <c r="P30" s="9" t="s">
        <v>590</v>
      </c>
      <c r="Q30" s="9" t="s">
        <v>591</v>
      </c>
      <c r="R30" s="9">
        <v>33</v>
      </c>
      <c r="S30" s="9">
        <v>50</v>
      </c>
      <c r="U30" s="9" t="s">
        <v>590</v>
      </c>
      <c r="V30" s="9" t="s">
        <v>600</v>
      </c>
      <c r="W30" s="9">
        <v>21</v>
      </c>
      <c r="X30" s="9">
        <v>26</v>
      </c>
      <c r="Z30" s="9" t="s">
        <v>548</v>
      </c>
      <c r="AA30" s="9" t="s">
        <v>549</v>
      </c>
      <c r="AB30" s="511"/>
      <c r="AC30" s="9"/>
      <c r="AE30" s="9" t="s">
        <v>573</v>
      </c>
      <c r="AF30" s="9" t="s">
        <v>574</v>
      </c>
      <c r="AG30" s="160">
        <v>20</v>
      </c>
      <c r="AH30"/>
    </row>
    <row r="31" spans="1:34">
      <c r="A31" s="175" t="s">
        <v>556</v>
      </c>
      <c r="B31" s="175" t="s">
        <v>618</v>
      </c>
      <c r="C31" s="175" t="s">
        <v>626</v>
      </c>
      <c r="E31" s="9" t="s">
        <v>552</v>
      </c>
      <c r="F31" s="9" t="s">
        <v>553</v>
      </c>
      <c r="G31" s="9">
        <v>23</v>
      </c>
      <c r="H31" s="9">
        <v>74</v>
      </c>
      <c r="K31" s="9" t="s">
        <v>575</v>
      </c>
      <c r="L31" s="9" t="s">
        <v>576</v>
      </c>
      <c r="M31" s="513">
        <v>17</v>
      </c>
      <c r="N31" s="9">
        <v>61</v>
      </c>
      <c r="P31" s="9" t="s">
        <v>586</v>
      </c>
      <c r="Q31" s="9" t="s">
        <v>587</v>
      </c>
      <c r="R31" s="9">
        <v>31</v>
      </c>
      <c r="S31" s="9">
        <v>58</v>
      </c>
      <c r="U31" s="9" t="s">
        <v>594</v>
      </c>
      <c r="V31" s="9" t="s">
        <v>595</v>
      </c>
      <c r="W31" s="9"/>
      <c r="X31" s="9"/>
      <c r="AE31" s="9" t="s">
        <v>597</v>
      </c>
      <c r="AF31" s="9" t="s">
        <v>598</v>
      </c>
      <c r="AG31" s="160">
        <v>20</v>
      </c>
      <c r="AH31" s="14"/>
    </row>
    <row r="32" spans="1:34">
      <c r="A32" s="175" t="s">
        <v>594</v>
      </c>
      <c r="B32" s="175" t="s">
        <v>595</v>
      </c>
      <c r="C32" s="175" t="s">
        <v>626</v>
      </c>
      <c r="G32" s="514"/>
      <c r="AE32" s="9" t="s">
        <v>588</v>
      </c>
      <c r="AF32" s="9" t="s">
        <v>589</v>
      </c>
      <c r="AG32" s="160">
        <v>20</v>
      </c>
      <c r="AH32" s="14"/>
    </row>
    <row r="33" spans="1:34">
      <c r="A33" s="175" t="s">
        <v>601</v>
      </c>
      <c r="B33" s="175" t="s">
        <v>602</v>
      </c>
      <c r="C33" s="175" t="s">
        <v>626</v>
      </c>
      <c r="AE33" s="9" t="s">
        <v>539</v>
      </c>
      <c r="AF33" s="9" t="s">
        <v>540</v>
      </c>
      <c r="AG33" s="160">
        <v>20</v>
      </c>
      <c r="AH33" s="14"/>
    </row>
    <row r="34" spans="1:34">
      <c r="A34" s="175" t="s">
        <v>533</v>
      </c>
      <c r="B34" s="175" t="s">
        <v>627</v>
      </c>
      <c r="C34" s="175" t="s">
        <v>626</v>
      </c>
      <c r="AE34" s="9" t="s">
        <v>550</v>
      </c>
      <c r="AF34" s="9" t="s">
        <v>570</v>
      </c>
      <c r="AG34" s="160">
        <v>20</v>
      </c>
      <c r="AH34" s="14"/>
    </row>
    <row r="35" spans="1:34">
      <c r="A35" s="175" t="s">
        <v>545</v>
      </c>
      <c r="B35" s="175" t="s">
        <v>546</v>
      </c>
      <c r="C35" s="175" t="s">
        <v>628</v>
      </c>
      <c r="AE35" s="9" t="s">
        <v>556</v>
      </c>
      <c r="AF35" s="9" t="s">
        <v>577</v>
      </c>
      <c r="AG35" s="160">
        <v>20</v>
      </c>
      <c r="AH35" s="14"/>
    </row>
    <row r="36" spans="1:34">
      <c r="A36" s="175" t="s">
        <v>550</v>
      </c>
      <c r="B36" s="175" t="s">
        <v>570</v>
      </c>
      <c r="C36" s="175" t="s">
        <v>628</v>
      </c>
      <c r="AE36" s="9" t="s">
        <v>590</v>
      </c>
      <c r="AF36" s="9" t="s">
        <v>591</v>
      </c>
      <c r="AG36" s="160">
        <v>20</v>
      </c>
      <c r="AH36" s="14"/>
    </row>
    <row r="37" spans="1:34">
      <c r="A37" s="175" t="s">
        <v>588</v>
      </c>
      <c r="B37" s="175" t="s">
        <v>589</v>
      </c>
      <c r="C37" s="175" t="s">
        <v>628</v>
      </c>
      <c r="AE37" s="9" t="s">
        <v>586</v>
      </c>
      <c r="AF37" s="9" t="s">
        <v>587</v>
      </c>
      <c r="AG37" s="160">
        <v>20</v>
      </c>
    </row>
    <row r="38" spans="1:34">
      <c r="A38" s="175" t="s">
        <v>562</v>
      </c>
      <c r="B38" s="175" t="s">
        <v>563</v>
      </c>
      <c r="C38" s="175" t="s">
        <v>628</v>
      </c>
      <c r="AE38" s="122" t="s">
        <v>533</v>
      </c>
      <c r="AF38" s="122" t="s">
        <v>603</v>
      </c>
      <c r="AG38" s="160">
        <v>22</v>
      </c>
      <c r="AH38" s="14" t="s">
        <v>177</v>
      </c>
    </row>
    <row r="39" spans="1:34">
      <c r="A39" s="175" t="s">
        <v>533</v>
      </c>
      <c r="B39" s="175" t="s">
        <v>603</v>
      </c>
      <c r="C39" s="175" t="s">
        <v>628</v>
      </c>
      <c r="AE39" s="9" t="s">
        <v>592</v>
      </c>
      <c r="AF39" s="9" t="s">
        <v>593</v>
      </c>
      <c r="AG39" s="160">
        <v>21</v>
      </c>
      <c r="AH39" s="14" t="s">
        <v>178</v>
      </c>
    </row>
    <row r="40" spans="1:34">
      <c r="A40" s="175" t="s">
        <v>580</v>
      </c>
      <c r="B40" s="175" t="s">
        <v>581</v>
      </c>
      <c r="C40" s="175" t="s">
        <v>628</v>
      </c>
      <c r="AE40" s="9" t="s">
        <v>615</v>
      </c>
      <c r="AF40" s="9" t="s">
        <v>616</v>
      </c>
      <c r="AG40" s="160">
        <v>20</v>
      </c>
      <c r="AH40" s="14"/>
    </row>
    <row r="41" spans="1:34">
      <c r="A41" s="175" t="s">
        <v>619</v>
      </c>
      <c r="B41" s="175" t="s">
        <v>620</v>
      </c>
      <c r="C41" s="175" t="s">
        <v>628</v>
      </c>
      <c r="AE41" s="9" t="s">
        <v>607</v>
      </c>
      <c r="AF41" s="9" t="s">
        <v>608</v>
      </c>
      <c r="AG41" s="160">
        <v>20</v>
      </c>
      <c r="AH41" s="14"/>
    </row>
    <row r="42" spans="1:34">
      <c r="A42" s="175" t="s">
        <v>552</v>
      </c>
      <c r="B42" s="175" t="s">
        <v>553</v>
      </c>
      <c r="C42" s="175" t="s">
        <v>628</v>
      </c>
      <c r="AE42" s="9" t="s">
        <v>530</v>
      </c>
      <c r="AF42" s="9" t="s">
        <v>604</v>
      </c>
      <c r="AG42" s="160">
        <v>20</v>
      </c>
      <c r="AH42" s="14"/>
    </row>
    <row r="43" spans="1:34">
      <c r="A43" s="175" t="s">
        <v>596</v>
      </c>
      <c r="B43" s="175" t="s">
        <v>576</v>
      </c>
      <c r="C43" s="175" t="s">
        <v>628</v>
      </c>
      <c r="AE43" s="9" t="s">
        <v>584</v>
      </c>
      <c r="AF43" s="9" t="s">
        <v>585</v>
      </c>
      <c r="AG43" s="160">
        <v>20</v>
      </c>
      <c r="AH43" s="14"/>
    </row>
    <row r="44" spans="1:34">
      <c r="A44" s="175" t="s">
        <v>609</v>
      </c>
      <c r="B44" s="175" t="s">
        <v>629</v>
      </c>
      <c r="C44" s="175" t="s">
        <v>628</v>
      </c>
      <c r="AE44" s="9" t="s">
        <v>610</v>
      </c>
      <c r="AF44" s="9" t="s">
        <v>611</v>
      </c>
      <c r="AG44" s="160">
        <v>20</v>
      </c>
      <c r="AH44" s="14"/>
    </row>
    <row r="45" spans="1:34">
      <c r="A45" s="175" t="s">
        <v>533</v>
      </c>
      <c r="B45" s="175" t="s">
        <v>630</v>
      </c>
      <c r="C45" s="175" t="s">
        <v>628</v>
      </c>
      <c r="AE45" s="9" t="s">
        <v>601</v>
      </c>
      <c r="AF45" s="9" t="s">
        <v>602</v>
      </c>
      <c r="AG45" s="160">
        <v>20</v>
      </c>
      <c r="AH45"/>
    </row>
    <row r="46" spans="1:34">
      <c r="A46" s="175" t="s">
        <v>590</v>
      </c>
      <c r="B46" s="175" t="s">
        <v>591</v>
      </c>
      <c r="C46" s="175" t="s">
        <v>631</v>
      </c>
      <c r="AE46" s="9" t="s">
        <v>533</v>
      </c>
      <c r="AF46" s="9" t="s">
        <v>613</v>
      </c>
      <c r="AG46" s="162">
        <v>20</v>
      </c>
      <c r="AH46"/>
    </row>
    <row r="47" spans="1:34">
      <c r="A47" s="175" t="s">
        <v>554</v>
      </c>
      <c r="B47" s="175" t="s">
        <v>555</v>
      </c>
      <c r="C47" s="175" t="s">
        <v>631</v>
      </c>
      <c r="AE47" s="9" t="s">
        <v>590</v>
      </c>
      <c r="AF47" s="9" t="s">
        <v>600</v>
      </c>
      <c r="AG47" s="160">
        <v>20</v>
      </c>
    </row>
    <row r="48" spans="1:34">
      <c r="A48" s="175" t="s">
        <v>526</v>
      </c>
      <c r="B48" s="175" t="s">
        <v>547</v>
      </c>
      <c r="C48" s="175" t="s">
        <v>631</v>
      </c>
      <c r="AE48" s="9" t="s">
        <v>594</v>
      </c>
      <c r="AF48" s="9" t="s">
        <v>595</v>
      </c>
      <c r="AG48" s="160">
        <v>20</v>
      </c>
    </row>
    <row r="49" spans="1:34">
      <c r="A49" s="175" t="s">
        <v>559</v>
      </c>
      <c r="B49" s="175" t="s">
        <v>564</v>
      </c>
      <c r="C49" s="175" t="s">
        <v>631</v>
      </c>
      <c r="AE49" s="122" t="s">
        <v>605</v>
      </c>
      <c r="AF49" s="122" t="s">
        <v>606</v>
      </c>
      <c r="AG49" s="160">
        <v>22</v>
      </c>
      <c r="AH49" s="14" t="s">
        <v>177</v>
      </c>
    </row>
    <row r="50" spans="1:34">
      <c r="A50" s="175" t="s">
        <v>604</v>
      </c>
      <c r="B50" s="175" t="s">
        <v>530</v>
      </c>
      <c r="C50" s="175" t="s">
        <v>631</v>
      </c>
      <c r="AE50" s="9" t="s">
        <v>556</v>
      </c>
      <c r="AF50" s="9" t="s">
        <v>618</v>
      </c>
      <c r="AG50" s="160">
        <v>21</v>
      </c>
      <c r="AH50" s="14" t="s">
        <v>178</v>
      </c>
    </row>
    <row r="51" spans="1:34">
      <c r="A51" s="175" t="s">
        <v>610</v>
      </c>
      <c r="B51" s="175" t="s">
        <v>611</v>
      </c>
      <c r="C51" s="175" t="s">
        <v>631</v>
      </c>
      <c r="AE51" s="9" t="s">
        <v>619</v>
      </c>
      <c r="AF51" s="9" t="s">
        <v>620</v>
      </c>
      <c r="AG51" s="160">
        <v>20</v>
      </c>
      <c r="AH51" s="14"/>
    </row>
    <row r="52" spans="1:34">
      <c r="A52" s="175" t="s">
        <v>582</v>
      </c>
      <c r="B52" s="175" t="s">
        <v>583</v>
      </c>
      <c r="C52" s="175" t="s">
        <v>631</v>
      </c>
      <c r="AE52" s="9" t="s">
        <v>621</v>
      </c>
      <c r="AF52" s="9" t="s">
        <v>622</v>
      </c>
      <c r="AG52" s="160">
        <v>20</v>
      </c>
      <c r="AH52" s="14"/>
    </row>
    <row r="53" spans="1:34">
      <c r="A53" s="175" t="s">
        <v>571</v>
      </c>
      <c r="B53" s="175" t="s">
        <v>572</v>
      </c>
      <c r="C53" s="175" t="s">
        <v>631</v>
      </c>
      <c r="AE53" s="9" t="s">
        <v>533</v>
      </c>
      <c r="AF53" s="9" t="s">
        <v>614</v>
      </c>
      <c r="AG53" s="160">
        <v>20</v>
      </c>
      <c r="AH53" s="14"/>
    </row>
    <row r="54" spans="1:34">
      <c r="A54" s="175" t="s">
        <v>621</v>
      </c>
      <c r="B54" s="175" t="s">
        <v>622</v>
      </c>
      <c r="C54" s="175" t="s">
        <v>631</v>
      </c>
      <c r="AE54" s="9" t="s">
        <v>578</v>
      </c>
      <c r="AF54" s="9" t="s">
        <v>612</v>
      </c>
      <c r="AG54" s="160">
        <v>20</v>
      </c>
    </row>
    <row r="55" spans="1:34">
      <c r="A55" s="175" t="s">
        <v>615</v>
      </c>
      <c r="B55" s="175" t="s">
        <v>616</v>
      </c>
      <c r="C55" s="175" t="s">
        <v>631</v>
      </c>
      <c r="AE55" s="9" t="s">
        <v>556</v>
      </c>
      <c r="AF55" s="9" t="s">
        <v>557</v>
      </c>
      <c r="AG55" s="160">
        <v>20</v>
      </c>
    </row>
    <row r="56" spans="1:34">
      <c r="A56" s="175" t="s">
        <v>597</v>
      </c>
      <c r="B56" s="175" t="s">
        <v>598</v>
      </c>
      <c r="C56" s="175" t="s">
        <v>631</v>
      </c>
      <c r="AE56" s="9" t="s">
        <v>609</v>
      </c>
      <c r="AF56" s="9" t="s">
        <v>470</v>
      </c>
      <c r="AG56" s="160">
        <v>20</v>
      </c>
    </row>
    <row r="57" spans="1:34">
      <c r="AE57" s="9" t="s">
        <v>533</v>
      </c>
      <c r="AF57" s="9" t="s">
        <v>617</v>
      </c>
      <c r="AG57" s="160">
        <v>20</v>
      </c>
    </row>
    <row r="58" spans="1:34">
      <c r="A58" s="175" t="s">
        <v>528</v>
      </c>
      <c r="B58" s="175">
        <f>COUNTIF($C$2:$C$56,"a")</f>
        <v>11</v>
      </c>
      <c r="AE58" s="9" t="s">
        <v>548</v>
      </c>
      <c r="AF58" s="9" t="s">
        <v>549</v>
      </c>
      <c r="AG58" s="160">
        <v>20</v>
      </c>
    </row>
    <row r="59" spans="1:34">
      <c r="A59" s="175" t="s">
        <v>599</v>
      </c>
      <c r="B59" s="175">
        <f>COUNTIF($C$2:$C$56,"b")</f>
        <v>11</v>
      </c>
    </row>
    <row r="60" spans="1:34">
      <c r="A60" s="175" t="s">
        <v>626</v>
      </c>
      <c r="B60" s="175">
        <f>COUNTIF($C$2:$C$56,"c")</f>
        <v>11</v>
      </c>
    </row>
    <row r="61" spans="1:34">
      <c r="A61" s="175" t="s">
        <v>628</v>
      </c>
      <c r="B61" s="175">
        <f>COUNTIF($C$2:$C$56,"d")</f>
        <v>11</v>
      </c>
    </row>
    <row r="62" spans="1:34">
      <c r="A62" s="175" t="s">
        <v>631</v>
      </c>
      <c r="B62" s="175">
        <f>COUNTIF($C$2:$C$56,"e")</f>
        <v>11</v>
      </c>
    </row>
  </sheetData>
  <pageMargins left="0.75" right="0.75" top="1" bottom="1" header="0.5" footer="0.5"/>
  <pageSetup orientation="portrait" horizontalDpi="4294967292" verticalDpi="4294967292"/>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S18"/>
  <sheetViews>
    <sheetView zoomScale="80" zoomScaleNormal="80" zoomScalePageLayoutView="80" workbookViewId="0">
      <selection activeCell="J13" sqref="J13"/>
    </sheetView>
  </sheetViews>
  <sheetFormatPr baseColWidth="10" defaultColWidth="13.6640625" defaultRowHeight="18" x14ac:dyDescent="0"/>
  <cols>
    <col min="1" max="1" width="7.6640625" style="515" customWidth="1"/>
    <col min="2" max="3" width="13.6640625" style="515"/>
    <col min="4" max="4" width="8.83203125" style="515" customWidth="1"/>
    <col min="5" max="6" width="13.6640625" style="515"/>
    <col min="7" max="7" width="7.6640625" style="515" customWidth="1"/>
    <col min="8" max="8" width="2.6640625" style="515" customWidth="1"/>
    <col min="9" max="9" width="6.6640625" style="515" customWidth="1"/>
    <col min="10" max="13" width="13.6640625" style="515"/>
    <col min="14" max="14" width="11.5" style="515" customWidth="1"/>
    <col min="15" max="15" width="13.6640625" style="515"/>
    <col min="16" max="16" width="37.83203125" style="515" customWidth="1"/>
    <col min="17" max="17" width="36.1640625" style="515" customWidth="1"/>
    <col min="18" max="18" width="13.6640625" style="517"/>
    <col min="19" max="16384" width="13.6640625" style="515"/>
  </cols>
  <sheetData>
    <row r="1" spans="2:19" ht="31">
      <c r="D1" s="516" t="s">
        <v>632</v>
      </c>
    </row>
    <row r="2" spans="2:19" ht="23">
      <c r="D2" s="201" t="s">
        <v>660</v>
      </c>
    </row>
    <row r="3" spans="2:19" s="518" customFormat="1" ht="22" thickBot="1">
      <c r="B3" s="519" t="s">
        <v>633</v>
      </c>
      <c r="C3" s="519" t="s">
        <v>0</v>
      </c>
      <c r="D3" s="519"/>
      <c r="E3" s="519" t="s">
        <v>633</v>
      </c>
      <c r="F3" s="519" t="s">
        <v>0</v>
      </c>
      <c r="J3" s="518" t="s">
        <v>661</v>
      </c>
      <c r="R3" s="519"/>
    </row>
    <row r="4" spans="2:19" s="520" customFormat="1" ht="26" thickBot="1">
      <c r="B4" s="521" t="s">
        <v>634</v>
      </c>
      <c r="C4" s="521">
        <v>50</v>
      </c>
      <c r="D4" s="522"/>
      <c r="E4" s="521" t="s">
        <v>635</v>
      </c>
      <c r="F4" s="523">
        <v>32</v>
      </c>
      <c r="G4" s="524"/>
      <c r="J4" s="520" t="s">
        <v>662</v>
      </c>
      <c r="N4" s="526"/>
      <c r="O4" s="527"/>
      <c r="P4" s="527"/>
      <c r="Q4" s="527"/>
      <c r="R4" s="525"/>
      <c r="S4" s="526"/>
    </row>
    <row r="5" spans="2:19" s="520" customFormat="1" ht="26" thickBot="1">
      <c r="B5" s="521" t="s">
        <v>637</v>
      </c>
      <c r="C5" s="521">
        <v>47</v>
      </c>
      <c r="D5" s="522"/>
      <c r="E5" s="521" t="s">
        <v>638</v>
      </c>
      <c r="F5" s="523">
        <v>31</v>
      </c>
      <c r="G5" s="524"/>
      <c r="J5" s="520">
        <v>1</v>
      </c>
      <c r="K5" s="520" t="s">
        <v>663</v>
      </c>
      <c r="N5" s="526"/>
      <c r="S5" s="526"/>
    </row>
    <row r="6" spans="2:19" s="520" customFormat="1" ht="26" thickBot="1">
      <c r="B6" s="521" t="s">
        <v>640</v>
      </c>
      <c r="C6" s="521">
        <v>45</v>
      </c>
      <c r="D6" s="522"/>
      <c r="E6" s="521" t="s">
        <v>641</v>
      </c>
      <c r="F6" s="523">
        <v>30</v>
      </c>
      <c r="G6" s="524"/>
      <c r="K6" s="520" t="s">
        <v>664</v>
      </c>
      <c r="N6" s="526"/>
      <c r="S6" s="526"/>
    </row>
    <row r="7" spans="2:19" s="520" customFormat="1" ht="26" thickBot="1">
      <c r="B7" s="521" t="s">
        <v>643</v>
      </c>
      <c r="C7" s="521">
        <v>43</v>
      </c>
      <c r="D7" s="522"/>
      <c r="E7" s="521" t="s">
        <v>644</v>
      </c>
      <c r="F7" s="528">
        <v>29</v>
      </c>
      <c r="G7" s="529"/>
      <c r="K7" s="520" t="s">
        <v>665</v>
      </c>
      <c r="N7" s="526"/>
      <c r="S7" s="526"/>
    </row>
    <row r="8" spans="2:19" s="520" customFormat="1" ht="26" thickBot="1">
      <c r="B8" s="521" t="s">
        <v>646</v>
      </c>
      <c r="C8" s="521">
        <v>41</v>
      </c>
      <c r="D8" s="522"/>
      <c r="E8" s="521" t="s">
        <v>636</v>
      </c>
      <c r="F8" s="528">
        <v>28</v>
      </c>
      <c r="G8" s="529"/>
      <c r="K8" s="520" t="s">
        <v>666</v>
      </c>
      <c r="N8" s="526"/>
      <c r="S8" s="526"/>
    </row>
    <row r="9" spans="2:19" s="520" customFormat="1" ht="26" thickBot="1">
      <c r="B9" s="521" t="s">
        <v>648</v>
      </c>
      <c r="C9" s="521">
        <v>40</v>
      </c>
      <c r="D9" s="522"/>
      <c r="E9" s="521" t="s">
        <v>639</v>
      </c>
      <c r="F9" s="528">
        <v>27</v>
      </c>
      <c r="G9" s="529"/>
      <c r="K9" s="520" t="s">
        <v>667</v>
      </c>
      <c r="N9" s="526"/>
      <c r="S9" s="526"/>
    </row>
    <row r="10" spans="2:19" s="520" customFormat="1" ht="26" thickBot="1">
      <c r="B10" s="521" t="s">
        <v>650</v>
      </c>
      <c r="C10" s="521">
        <v>39</v>
      </c>
      <c r="D10" s="522"/>
      <c r="E10" s="521" t="s">
        <v>642</v>
      </c>
      <c r="F10" s="528">
        <v>26</v>
      </c>
      <c r="G10" s="529"/>
      <c r="J10" s="520">
        <v>2</v>
      </c>
      <c r="K10" s="520" t="s">
        <v>668</v>
      </c>
      <c r="N10" s="526"/>
      <c r="S10" s="526"/>
    </row>
    <row r="11" spans="2:19" s="520" customFormat="1" ht="26" thickBot="1">
      <c r="B11" s="521" t="s">
        <v>652</v>
      </c>
      <c r="C11" s="521">
        <v>38</v>
      </c>
      <c r="D11" s="522"/>
      <c r="E11" s="521" t="s">
        <v>645</v>
      </c>
      <c r="F11" s="528">
        <v>25</v>
      </c>
      <c r="G11" s="529"/>
      <c r="K11" s="520" t="s">
        <v>669</v>
      </c>
      <c r="N11" s="526"/>
      <c r="S11" s="526"/>
    </row>
    <row r="12" spans="2:19" s="520" customFormat="1" ht="26" thickBot="1">
      <c r="B12" s="521" t="s">
        <v>654</v>
      </c>
      <c r="C12" s="521">
        <v>37</v>
      </c>
      <c r="D12" s="522"/>
      <c r="E12" s="521" t="s">
        <v>647</v>
      </c>
      <c r="F12" s="528">
        <v>24</v>
      </c>
      <c r="G12" s="529"/>
      <c r="K12" s="520" t="s">
        <v>670</v>
      </c>
      <c r="N12" s="526"/>
      <c r="S12" s="526"/>
    </row>
    <row r="13" spans="2:19" s="520" customFormat="1" ht="26" thickBot="1">
      <c r="B13" s="521" t="s">
        <v>655</v>
      </c>
      <c r="C13" s="521">
        <v>36</v>
      </c>
      <c r="D13" s="522"/>
      <c r="E13" s="521" t="s">
        <v>649</v>
      </c>
      <c r="F13" s="528">
        <v>23</v>
      </c>
      <c r="G13" s="529"/>
      <c r="N13" s="526"/>
      <c r="S13" s="526"/>
    </row>
    <row r="14" spans="2:19" s="520" customFormat="1" ht="26" thickBot="1">
      <c r="B14" s="521" t="s">
        <v>656</v>
      </c>
      <c r="C14" s="521">
        <v>35</v>
      </c>
      <c r="D14" s="522"/>
      <c r="E14" s="521" t="s">
        <v>651</v>
      </c>
      <c r="F14" s="528">
        <v>22</v>
      </c>
      <c r="G14" s="529"/>
      <c r="J14" s="520" t="s">
        <v>671</v>
      </c>
      <c r="N14" s="526"/>
      <c r="S14" s="526"/>
    </row>
    <row r="15" spans="2:19" s="520" customFormat="1" ht="26" thickBot="1">
      <c r="B15" s="521" t="s">
        <v>657</v>
      </c>
      <c r="C15" s="521">
        <v>34</v>
      </c>
      <c r="D15" s="522"/>
      <c r="E15" s="521" t="s">
        <v>653</v>
      </c>
      <c r="F15" s="530">
        <v>21</v>
      </c>
      <c r="G15" s="529"/>
      <c r="J15" s="520" t="s">
        <v>672</v>
      </c>
      <c r="N15" s="526"/>
      <c r="S15" s="526"/>
    </row>
    <row r="16" spans="2:19" s="520" customFormat="1" ht="26" thickBot="1">
      <c r="B16" s="521" t="s">
        <v>658</v>
      </c>
      <c r="C16" s="521">
        <v>33</v>
      </c>
      <c r="D16" s="522"/>
      <c r="E16" s="521" t="s">
        <v>659</v>
      </c>
      <c r="F16" s="528">
        <v>20</v>
      </c>
      <c r="G16" s="529"/>
      <c r="N16" s="526"/>
      <c r="S16" s="526"/>
    </row>
    <row r="17" spans="4:18" s="518" customFormat="1" ht="21">
      <c r="D17" s="531"/>
      <c r="E17" s="531"/>
      <c r="R17" s="519"/>
    </row>
    <row r="18" spans="4:18" s="518" customFormat="1" ht="21">
      <c r="D18" s="531"/>
      <c r="E18" s="531"/>
      <c r="R18" s="519"/>
    </row>
  </sheetData>
  <pageMargins left="0.75" right="0.75" top="1" bottom="1" header="0.5" footer="0.5"/>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9</vt:i4>
      </vt:variant>
    </vt:vector>
  </HeadingPairs>
  <TitlesOfParts>
    <vt:vector size="9" baseType="lpstr">
      <vt:lpstr>Tour Rankings-Comp</vt:lpstr>
      <vt:lpstr>Tour Rankings-Rec</vt:lpstr>
      <vt:lpstr>WCC Doubles</vt:lpstr>
      <vt:lpstr>WCC Singles</vt:lpstr>
      <vt:lpstr>Turtle Island</vt:lpstr>
      <vt:lpstr>Owen Sound</vt:lpstr>
      <vt:lpstr>ODCC</vt:lpstr>
      <vt:lpstr>Hamilton</vt:lpstr>
      <vt:lpstr>Points Model</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Nathan Walsh</dc:creator>
  <cp:lastModifiedBy>Nathan Walsh</cp:lastModifiedBy>
  <dcterms:created xsi:type="dcterms:W3CDTF">2020-03-22T02:09:51Z</dcterms:created>
  <dcterms:modified xsi:type="dcterms:W3CDTF">2020-09-20T15:38:36Z</dcterms:modified>
</cp:coreProperties>
</file>